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ON 5/"/>
    </mc:Choice>
  </mc:AlternateContent>
  <xr:revisionPtr revIDLastSave="1839" documentId="13_ncr:8001_{C78FE212-6D6F-4CFE-A6CF-2E6AAB19CD0D}" xr6:coauthVersionLast="47" xr6:coauthVersionMax="47" xr10:uidLastSave="{F2EF5666-B80F-4FCC-88BE-1428D659A69F}"/>
  <bookViews>
    <workbookView xWindow="-108" yWindow="-108" windowWidth="23256" windowHeight="12456" tabRatio="939" activeTab="2" xr2:uid="{00000000-000D-0000-FFFF-FFFF00000000}"/>
  </bookViews>
  <sheets>
    <sheet name="VALIDACION DE DATOS" sheetId="59" r:id="rId1"/>
    <sheet name="VALIDACION PERSONALIZADA" sheetId="66" r:id="rId2"/>
    <sheet name="FUNCIONES FECHA-HORA" sheetId="65" r:id="rId3"/>
  </sheets>
  <externalReferences>
    <externalReference r:id="rId4"/>
  </externalReferences>
  <definedNames>
    <definedName name="BDCLIENTES">'[1]BD CLIENTES'!$A$1:$M$3</definedName>
    <definedName name="BDPRODUCTOS">'[1]BD PRODUCTOS'!$B$1:$D$17</definedName>
    <definedName name="CLIENTES">'[1]Ejemplo Funcion.conjunto'!$C$74:$C$86</definedName>
    <definedName name="CONCEPTOS">'[1]Ejemplo Funcion.conjunto'!$C$41:$C$53</definedName>
    <definedName name="DIRECCIONES">'[1]Ejemplo Funciones búsqueda'!$B$10:$B$17</definedName>
    <definedName name="GASTOS">'[1]Ejemplo Funcion.conjunto'!$D$41:$D$53</definedName>
    <definedName name="NOMBRES">'[1]Ejemplo Funciones búsqueda'!$A$10:$A$17</definedName>
    <definedName name="OFICINAS">'[1]Ejemplo Funcion.conjunto'!$B$10:$B$22</definedName>
    <definedName name="OFICINAS2">'[1]Ejemplo Funcion.conjunto'!$A$41:$A$53</definedName>
    <definedName name="OFICINAS3">'[1]Ejemplo Funcion.conjunto'!$B$74:$B$86</definedName>
    <definedName name="PEDIDOS">'[1]Ejemplo Funcion.conjunto'!$C$10:$C$22</definedName>
    <definedName name="PREMIOS">'[1]Ejemplo Funciones búsqueda'!$B$22:$B$25</definedName>
    <definedName name="Puntos">'[1]Ejemplo Funciones búsqueda'!$A$22:$A$25</definedName>
    <definedName name="TELEFONO">'[1]Ejemplo Funciones búsqueda'!$C$10:$C$17</definedName>
    <definedName name="VENTAS">'[1]Ejemplo Funcion.conjunto'!$D$74:$D$86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65" l="1"/>
  <c r="C48" i="65"/>
  <c r="C12" i="65"/>
  <c r="C14" i="65" s="1"/>
  <c r="C10" i="65"/>
  <c r="C20" i="65" s="1"/>
  <c r="E35" i="66"/>
  <c r="F43" i="66"/>
  <c r="H43" i="66" s="1"/>
  <c r="F45" i="66"/>
  <c r="H45" i="66" s="1"/>
  <c r="E45" i="66"/>
  <c r="F44" i="66"/>
  <c r="H44" i="66" s="1"/>
  <c r="E44" i="66"/>
  <c r="E43" i="66"/>
  <c r="F35" i="66"/>
  <c r="C24" i="65" l="1"/>
  <c r="C22" i="65"/>
  <c r="C18" i="65"/>
  <c r="C16" i="65"/>
  <c r="H46" i="6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delia montes neyra</author>
  </authors>
  <commentList>
    <comment ref="C32" authorId="0" shapeId="0" xr:uid="{A79B2F81-47FB-4968-89B8-08D77146BB43}">
      <text>
        <r>
          <rPr>
            <b/>
            <sz val="9"/>
            <color indexed="81"/>
            <rFont val="Tahoma"/>
            <family val="2"/>
          </rPr>
          <t>Representar el día de la semana y la hora en formato 12 horas.</t>
        </r>
      </text>
    </comment>
  </commentList>
</comments>
</file>

<file path=xl/sharedStrings.xml><?xml version="1.0" encoding="utf-8"?>
<sst xmlns="http://schemas.openxmlformats.org/spreadsheetml/2006/main" count="81" uniqueCount="66">
  <si>
    <t>Nombre</t>
  </si>
  <si>
    <t>https://dmteach.com/</t>
  </si>
  <si>
    <t>NOMBRE</t>
  </si>
  <si>
    <t>DIRECCIÓN</t>
  </si>
  <si>
    <t>TELEFONO</t>
  </si>
  <si>
    <t>ANA</t>
  </si>
  <si>
    <t>CALLAO</t>
  </si>
  <si>
    <t>PEDRO</t>
  </si>
  <si>
    <t>EDUARDO</t>
  </si>
  <si>
    <t>LOS OLIVOS</t>
  </si>
  <si>
    <t>FERNANDA</t>
  </si>
  <si>
    <t>SAN BORJA</t>
  </si>
  <si>
    <t>JOSE</t>
  </si>
  <si>
    <t>JESUS MARIA</t>
  </si>
  <si>
    <t>JUAN</t>
  </si>
  <si>
    <t>SAN JUAN</t>
  </si>
  <si>
    <t>LUCIA</t>
  </si>
  <si>
    <t>LA VICTORIA</t>
  </si>
  <si>
    <t>MIGUEL</t>
  </si>
  <si>
    <t>VILLA EL SALVADOR</t>
  </si>
  <si>
    <t>MIRAFLORES</t>
  </si>
  <si>
    <t>Descripción</t>
  </si>
  <si>
    <t>P05</t>
  </si>
  <si>
    <t>P01</t>
  </si>
  <si>
    <t>P02</t>
  </si>
  <si>
    <t>P03</t>
  </si>
  <si>
    <t>P04</t>
  </si>
  <si>
    <t>Validación de Números:</t>
  </si>
  <si>
    <t>Validación de Decimales:</t>
  </si>
  <si>
    <t>Validación de Lista:</t>
  </si>
  <si>
    <t>Validación de Fecha:</t>
  </si>
  <si>
    <t xml:space="preserve"> Validación de Hora:</t>
  </si>
  <si>
    <t>Validación de Texto:</t>
  </si>
  <si>
    <t>=</t>
  </si>
  <si>
    <t>EJEMPLO FUNCIONES FECHA Y HORA</t>
  </si>
  <si>
    <t>FORMATO PERSONALIZADO</t>
  </si>
  <si>
    <t>EJEMPLO FUNCIÓN FECHA.MES</t>
  </si>
  <si>
    <t xml:space="preserve"> EJEMPLO FUNCIÓN FIN.MES</t>
  </si>
  <si>
    <t>1. Evitar Campos Duplicados</t>
  </si>
  <si>
    <t>Codigo</t>
  </si>
  <si>
    <t>2.- Ingresar sólo Datos existentes</t>
  </si>
  <si>
    <t>código producto</t>
  </si>
  <si>
    <t>Precio unit</t>
  </si>
  <si>
    <t>Stock</t>
  </si>
  <si>
    <t>Arroz</t>
  </si>
  <si>
    <t>Leche</t>
  </si>
  <si>
    <t>Azucar</t>
  </si>
  <si>
    <t>Aceite</t>
  </si>
  <si>
    <t>Fideos</t>
  </si>
  <si>
    <t>Consulta de productos:</t>
  </si>
  <si>
    <t>Código producto</t>
  </si>
  <si>
    <t>Descripcción</t>
  </si>
  <si>
    <t>Precio Unit</t>
  </si>
  <si>
    <t>3.- No exceder el stock del producto</t>
  </si>
  <si>
    <t>Boleta de Venta</t>
  </si>
  <si>
    <t>Código Producto</t>
  </si>
  <si>
    <t>Cant</t>
  </si>
  <si>
    <t>Subtotal</t>
  </si>
  <si>
    <t>Total</t>
  </si>
  <si>
    <t>NOMBRES:</t>
  </si>
  <si>
    <t>GABRIEL</t>
  </si>
  <si>
    <t>P-+2</t>
  </si>
  <si>
    <t>+</t>
  </si>
  <si>
    <t xml:space="preserve"> =FECHA.MES(C46;6)</t>
  </si>
  <si>
    <t>dmontes@dmteach.com</t>
  </si>
  <si>
    <t xml:space="preserve"> =FIN.MES(C59;3)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</si>
</sst>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&quot;S/.&quot;\ * #,##0.00_ ;_ &quot;S/.&quot;\ * \-#,##0.00_ ;_ &quot;S/.&quot;\ * &quot;-&quot;??_ ;_ @_ "/>
    <numFmt numFmtId="165" formatCode="_-* #,##0.00\ &quot;€&quot;_-;\-* #,##0.00\ &quot;€&quot;_-;_-* &quot;-&quot;??\ &quot;€&quot;_-;_-@_-"/>
    <numFmt numFmtId="166" formatCode="dddd"/>
    <numFmt numFmtId="167" formatCode="dddd\ hh:mm:ss\ AM/PM"/>
    <numFmt numFmtId="168" formatCode="0000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0" tint="-4.9989318521683403E-2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4749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medium">
        <color theme="1"/>
      </top>
      <bottom/>
      <diagonal/>
    </border>
    <border>
      <left style="thin">
        <color theme="0"/>
      </left>
      <right/>
      <top style="medium">
        <color theme="1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2" borderId="0" xfId="0" applyFill="1"/>
    <xf numFmtId="0" fontId="2" fillId="2" borderId="0" xfId="4" applyFill="1" applyAlignment="1">
      <alignment vertical="center"/>
    </xf>
    <xf numFmtId="164" fontId="0" fillId="0" borderId="1" xfId="2" applyFont="1" applyBorder="1"/>
    <xf numFmtId="0" fontId="0" fillId="5" borderId="2" xfId="0" applyFill="1" applyBorder="1"/>
    <xf numFmtId="16" fontId="0" fillId="0" borderId="0" xfId="0" applyNumberFormat="1"/>
    <xf numFmtId="14" fontId="0" fillId="6" borderId="2" xfId="0" applyNumberFormat="1" applyFill="1" applyBorder="1"/>
    <xf numFmtId="166" fontId="0" fillId="0" borderId="0" xfId="0" applyNumberFormat="1"/>
    <xf numFmtId="22" fontId="0" fillId="5" borderId="2" xfId="0" applyNumberFormat="1" applyFill="1" applyBorder="1"/>
    <xf numFmtId="14" fontId="0" fillId="5" borderId="2" xfId="0" applyNumberFormat="1" applyFill="1" applyBorder="1"/>
    <xf numFmtId="0" fontId="0" fillId="4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" fontId="0" fillId="5" borderId="2" xfId="0" applyNumberFormat="1" applyFill="1" applyBorder="1"/>
    <xf numFmtId="20" fontId="0" fillId="5" borderId="2" xfId="0" applyNumberFormat="1" applyFill="1" applyBorder="1"/>
    <xf numFmtId="0" fontId="3" fillId="3" borderId="0" xfId="0" applyFont="1" applyFill="1" applyAlignment="1">
      <alignment vertical="center"/>
    </xf>
    <xf numFmtId="0" fontId="0" fillId="8" borderId="4" xfId="0" applyFill="1" applyBorder="1"/>
    <xf numFmtId="0" fontId="6" fillId="7" borderId="0" xfId="0" applyFont="1" applyFill="1"/>
    <xf numFmtId="0" fontId="0" fillId="8" borderId="5" xfId="0" applyFill="1" applyBorder="1"/>
    <xf numFmtId="0" fontId="0" fillId="9" borderId="6" xfId="0" applyFill="1" applyBorder="1"/>
    <xf numFmtId="0" fontId="0" fillId="9" borderId="3" xfId="0" applyFill="1" applyBorder="1"/>
    <xf numFmtId="0" fontId="0" fillId="8" borderId="6" xfId="0" applyFill="1" applyBorder="1"/>
    <xf numFmtId="0" fontId="0" fillId="8" borderId="3" xfId="0" applyFill="1" applyBorder="1"/>
    <xf numFmtId="0" fontId="6" fillId="7" borderId="7" xfId="0" applyFont="1" applyFill="1" applyBorder="1"/>
    <xf numFmtId="167" fontId="0" fillId="5" borderId="2" xfId="0" applyNumberFormat="1" applyFill="1" applyBorder="1"/>
    <xf numFmtId="168" fontId="0" fillId="5" borderId="2" xfId="0" applyNumberFormat="1" applyFill="1" applyBorder="1"/>
    <xf numFmtId="0" fontId="2" fillId="0" borderId="0" xfId="4"/>
    <xf numFmtId="0" fontId="3" fillId="3" borderId="0" xfId="0" applyFont="1" applyFill="1" applyAlignment="1">
      <alignment horizontal="center" vertical="center"/>
    </xf>
  </cellXfs>
  <cellStyles count="5">
    <cellStyle name="Hipervínculo" xfId="4" builtinId="8"/>
    <cellStyle name="Moneda" xfId="2" builtinId="4"/>
    <cellStyle name="Moneda 2" xfId="1" xr:uid="{00000000-0005-0000-0000-000001000000}"/>
    <cellStyle name="Moneda 2 2" xfId="3" xr:uid="{00F5A20A-D621-41B7-97CE-35969776F889}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top style="medium">
          <color theme="1"/>
        </top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8"/>
          <bgColor theme="8"/>
        </patternFill>
      </fill>
    </dxf>
  </dxfs>
  <tableStyles count="0" defaultTableStyle="TableStyleMedium9" defaultPivotStyle="PivotStyleLight16"/>
  <colors>
    <mruColors>
      <color rgb="FF047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5" Type="http://schemas.openxmlformats.org/officeDocument/2006/relationships/image" Target="../media/image2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234219</xdr:colOff>
      <xdr:row>3</xdr:row>
      <xdr:rowOff>167054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742EAE85-C58E-4AD0-BDDB-88302356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8</xdr:col>
      <xdr:colOff>784860</xdr:colOff>
      <xdr:row>4</xdr:row>
      <xdr:rowOff>12895</xdr:rowOff>
    </xdr:to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id="{D133916D-3D4B-47D7-9A5E-45E17F89967F}"/>
            </a:ext>
          </a:extLst>
        </xdr:cNvPr>
        <xdr:cNvSpPr/>
      </xdr:nvSpPr>
      <xdr:spPr>
        <a:xfrm>
          <a:off x="2403230" y="0"/>
          <a:ext cx="753325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VALIDACION DE DATOS</a:t>
          </a:r>
          <a:endParaRPr lang="es-PE" sz="2000" u="sng">
            <a:effectLst/>
          </a:endParaRPr>
        </a:p>
      </xdr:txBody>
    </xdr:sp>
    <xdr:clientData/>
  </xdr:twoCellAnchor>
  <xdr:twoCellAnchor>
    <xdr:from>
      <xdr:col>1</xdr:col>
      <xdr:colOff>602974</xdr:colOff>
      <xdr:row>9</xdr:row>
      <xdr:rowOff>139148</xdr:rowOff>
    </xdr:from>
    <xdr:to>
      <xdr:col>3</xdr:col>
      <xdr:colOff>2121491</xdr:colOff>
      <xdr:row>11</xdr:row>
      <xdr:rowOff>9383</xdr:rowOff>
    </xdr:to>
    <xdr:sp macro="" textlink="">
      <xdr:nvSpPr>
        <xdr:cNvPr id="4" name="Pentágono 2">
          <a:extLst>
            <a:ext uri="{FF2B5EF4-FFF2-40B4-BE49-F238E27FC236}">
              <a16:creationId xmlns:a16="http://schemas.microsoft.com/office/drawing/2014/main" id="{EA27BF8C-DC92-4965-BDF9-1CDD48641A49}"/>
            </a:ext>
          </a:extLst>
        </xdr:cNvPr>
        <xdr:cNvSpPr/>
      </xdr:nvSpPr>
      <xdr:spPr>
        <a:xfrm>
          <a:off x="1517374" y="1981200"/>
          <a:ext cx="3373821" cy="254548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/>
            <a:t>Ingrese un valor entero entre 5 y 10</a:t>
          </a:r>
        </a:p>
      </xdr:txBody>
    </xdr:sp>
    <xdr:clientData/>
  </xdr:twoCellAnchor>
  <xdr:twoCellAnchor>
    <xdr:from>
      <xdr:col>1</xdr:col>
      <xdr:colOff>39757</xdr:colOff>
      <xdr:row>15</xdr:row>
      <xdr:rowOff>92764</xdr:rowOff>
    </xdr:from>
    <xdr:to>
      <xdr:col>3</xdr:col>
      <xdr:colOff>2114865</xdr:colOff>
      <xdr:row>17</xdr:row>
      <xdr:rowOff>33130</xdr:rowOff>
    </xdr:to>
    <xdr:sp macro="" textlink="">
      <xdr:nvSpPr>
        <xdr:cNvPr id="5" name="Pentágono 4">
          <a:extLst>
            <a:ext uri="{FF2B5EF4-FFF2-40B4-BE49-F238E27FC236}">
              <a16:creationId xmlns:a16="http://schemas.microsoft.com/office/drawing/2014/main" id="{793B6797-1CD4-4680-8651-953DD5DAFBE8}"/>
            </a:ext>
          </a:extLst>
        </xdr:cNvPr>
        <xdr:cNvSpPr/>
      </xdr:nvSpPr>
      <xdr:spPr>
        <a:xfrm>
          <a:off x="954157" y="3213651"/>
          <a:ext cx="3930412" cy="324679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/>
            <a:t>Ingrese un valor que  se encuentre entre 15 y 50</a:t>
          </a:r>
        </a:p>
      </xdr:txBody>
    </xdr:sp>
    <xdr:clientData/>
  </xdr:twoCellAnchor>
  <xdr:twoCellAnchor>
    <xdr:from>
      <xdr:col>1</xdr:col>
      <xdr:colOff>323385</xdr:colOff>
      <xdr:row>35</xdr:row>
      <xdr:rowOff>152401</xdr:rowOff>
    </xdr:from>
    <xdr:to>
      <xdr:col>3</xdr:col>
      <xdr:colOff>1477766</xdr:colOff>
      <xdr:row>37</xdr:row>
      <xdr:rowOff>52524</xdr:rowOff>
    </xdr:to>
    <xdr:sp macro="" textlink="">
      <xdr:nvSpPr>
        <xdr:cNvPr id="6" name="Pentágono 8">
          <a:extLst>
            <a:ext uri="{FF2B5EF4-FFF2-40B4-BE49-F238E27FC236}">
              <a16:creationId xmlns:a16="http://schemas.microsoft.com/office/drawing/2014/main" id="{11A1053B-9DBC-4766-9CD7-AD5361E100DC}"/>
            </a:ext>
          </a:extLst>
        </xdr:cNvPr>
        <xdr:cNvSpPr/>
      </xdr:nvSpPr>
      <xdr:spPr>
        <a:xfrm>
          <a:off x="1237785" y="7296616"/>
          <a:ext cx="3005483" cy="279264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/>
            <a:t>Ingrese fecha</a:t>
          </a:r>
          <a:r>
            <a:rPr lang="es-PE" sz="1400" baseline="0"/>
            <a:t> sólo del mes de mayo</a:t>
          </a:r>
        </a:p>
      </xdr:txBody>
    </xdr:sp>
    <xdr:clientData/>
  </xdr:twoCellAnchor>
  <xdr:twoCellAnchor>
    <xdr:from>
      <xdr:col>1</xdr:col>
      <xdr:colOff>417443</xdr:colOff>
      <xdr:row>45</xdr:row>
      <xdr:rowOff>3717</xdr:rowOff>
    </xdr:from>
    <xdr:to>
      <xdr:col>4</xdr:col>
      <xdr:colOff>1268</xdr:colOff>
      <xdr:row>48</xdr:row>
      <xdr:rowOff>787</xdr:rowOff>
    </xdr:to>
    <xdr:sp macro="" textlink="">
      <xdr:nvSpPr>
        <xdr:cNvPr id="7" name="Pentágono 10">
          <a:extLst>
            <a:ext uri="{FF2B5EF4-FFF2-40B4-BE49-F238E27FC236}">
              <a16:creationId xmlns:a16="http://schemas.microsoft.com/office/drawing/2014/main" id="{D264F619-07DB-447A-AEA9-731A72326440}"/>
            </a:ext>
          </a:extLst>
        </xdr:cNvPr>
        <xdr:cNvSpPr/>
      </xdr:nvSpPr>
      <xdr:spPr>
        <a:xfrm>
          <a:off x="1331843" y="9062224"/>
          <a:ext cx="2914323" cy="558348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/>
            <a:t>Ingrese una hora entre las 8:00 hasta 18:00</a:t>
          </a:r>
          <a:endParaRPr lang="es-PE" sz="1400" baseline="0"/>
        </a:p>
      </xdr:txBody>
    </xdr:sp>
    <xdr:clientData/>
  </xdr:twoCellAnchor>
  <xdr:twoCellAnchor>
    <xdr:from>
      <xdr:col>1</xdr:col>
      <xdr:colOff>410817</xdr:colOff>
      <xdr:row>55</xdr:row>
      <xdr:rowOff>145773</xdr:rowOff>
    </xdr:from>
    <xdr:to>
      <xdr:col>3</xdr:col>
      <xdr:colOff>2129358</xdr:colOff>
      <xdr:row>57</xdr:row>
      <xdr:rowOff>44582</xdr:rowOff>
    </xdr:to>
    <xdr:sp macro="" textlink="">
      <xdr:nvSpPr>
        <xdr:cNvPr id="8" name="Pentágono 12">
          <a:extLst>
            <a:ext uri="{FF2B5EF4-FFF2-40B4-BE49-F238E27FC236}">
              <a16:creationId xmlns:a16="http://schemas.microsoft.com/office/drawing/2014/main" id="{C6EB523B-B226-440D-AB49-4E1940BB0B74}"/>
            </a:ext>
          </a:extLst>
        </xdr:cNvPr>
        <xdr:cNvSpPr/>
      </xdr:nvSpPr>
      <xdr:spPr>
        <a:xfrm>
          <a:off x="1325217" y="11403495"/>
          <a:ext cx="3573845" cy="283122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/>
            <a:t>Ingrese</a:t>
          </a:r>
          <a:r>
            <a:rPr lang="es-PE" sz="1400" baseline="0"/>
            <a:t> 4 caracteres</a:t>
          </a:r>
        </a:p>
      </xdr:txBody>
    </xdr:sp>
    <xdr:clientData/>
  </xdr:twoCellAnchor>
  <xdr:twoCellAnchor>
    <xdr:from>
      <xdr:col>3</xdr:col>
      <xdr:colOff>46383</xdr:colOff>
      <xdr:row>59</xdr:row>
      <xdr:rowOff>172277</xdr:rowOff>
    </xdr:from>
    <xdr:to>
      <xdr:col>4</xdr:col>
      <xdr:colOff>616226</xdr:colOff>
      <xdr:row>66</xdr:row>
      <xdr:rowOff>55756</xdr:rowOff>
    </xdr:to>
    <xdr:sp macro="" textlink="">
      <xdr:nvSpPr>
        <xdr:cNvPr id="9" name="Llamada de flecha hacia arriba 13">
          <a:extLst>
            <a:ext uri="{FF2B5EF4-FFF2-40B4-BE49-F238E27FC236}">
              <a16:creationId xmlns:a16="http://schemas.microsoft.com/office/drawing/2014/main" id="{1EA24A17-218D-411F-8922-7C14C4821FAD}"/>
            </a:ext>
          </a:extLst>
        </xdr:cNvPr>
        <xdr:cNvSpPr/>
      </xdr:nvSpPr>
      <xdr:spPr>
        <a:xfrm>
          <a:off x="2811885" y="12011155"/>
          <a:ext cx="2049239" cy="1158435"/>
        </a:xfrm>
        <a:prstGeom prst="upArrowCallout">
          <a:avLst>
            <a:gd name="adj1" fmla="val 17780"/>
            <a:gd name="adj2" fmla="val 23195"/>
            <a:gd name="adj3" fmla="val 25000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Mensaje de</a:t>
          </a:r>
          <a:r>
            <a:rPr lang="es-PE" sz="1100" b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entrada:</a:t>
          </a:r>
        </a:p>
      </xdr:txBody>
    </xdr:sp>
    <xdr:clientData/>
  </xdr:twoCellAnchor>
  <xdr:twoCellAnchor>
    <xdr:from>
      <xdr:col>4</xdr:col>
      <xdr:colOff>682486</xdr:colOff>
      <xdr:row>59</xdr:row>
      <xdr:rowOff>172278</xdr:rowOff>
    </xdr:from>
    <xdr:to>
      <xdr:col>6</xdr:col>
      <xdr:colOff>974033</xdr:colOff>
      <xdr:row>63</xdr:row>
      <xdr:rowOff>164339</xdr:rowOff>
    </xdr:to>
    <xdr:sp macro="" textlink="">
      <xdr:nvSpPr>
        <xdr:cNvPr id="11" name="Llamada de flecha hacia arriba 13">
          <a:extLst>
            <a:ext uri="{FF2B5EF4-FFF2-40B4-BE49-F238E27FC236}">
              <a16:creationId xmlns:a16="http://schemas.microsoft.com/office/drawing/2014/main" id="{83C7B161-71AC-4290-8659-732903897D12}"/>
            </a:ext>
          </a:extLst>
        </xdr:cNvPr>
        <xdr:cNvSpPr/>
      </xdr:nvSpPr>
      <xdr:spPr>
        <a:xfrm>
          <a:off x="5731564" y="12185374"/>
          <a:ext cx="2849217" cy="734182"/>
        </a:xfrm>
        <a:prstGeom prst="upArrowCallout">
          <a:avLst>
            <a:gd name="adj1" fmla="val 17780"/>
            <a:gd name="adj2" fmla="val 23195"/>
            <a:gd name="adj3" fmla="val 25000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Mensaje de</a:t>
          </a:r>
          <a:r>
            <a:rPr lang="es-PE" sz="1100" b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2000" b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rror: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358141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7E687E-679C-4702-A442-73B9FE063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43100" cy="624840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10</xdr:col>
      <xdr:colOff>22860</xdr:colOff>
      <xdr:row>4</xdr:row>
      <xdr:rowOff>12895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71F48A60-284E-4F03-8746-D5B14A0773C2}"/>
            </a:ext>
          </a:extLst>
        </xdr:cNvPr>
        <xdr:cNvSpPr/>
      </xdr:nvSpPr>
      <xdr:spPr>
        <a:xfrm>
          <a:off x="2014610" y="0"/>
          <a:ext cx="645883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VALIDACION DE DATOS PERSONALIZADA</a:t>
          </a:r>
          <a:endParaRPr lang="es-PE" sz="2000" u="sng">
            <a:effectLst/>
          </a:endParaRPr>
        </a:p>
      </xdr:txBody>
    </xdr:sp>
    <xdr:clientData/>
  </xdr:twoCellAnchor>
  <xdr:twoCellAnchor editAs="oneCell">
    <xdr:from>
      <xdr:col>4</xdr:col>
      <xdr:colOff>70659</xdr:colOff>
      <xdr:row>2</xdr:row>
      <xdr:rowOff>159328</xdr:rowOff>
    </xdr:from>
    <xdr:to>
      <xdr:col>9</xdr:col>
      <xdr:colOff>0</xdr:colOff>
      <xdr:row>17</xdr:row>
      <xdr:rowOff>8758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24A18F-7119-4221-958C-E0520C2C2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85397" y="521278"/>
          <a:ext cx="3958416" cy="2721218"/>
        </a:xfrm>
        <a:prstGeom prst="rect">
          <a:avLst/>
        </a:prstGeom>
      </xdr:spPr>
    </xdr:pic>
    <xdr:clientData/>
  </xdr:twoCellAnchor>
  <xdr:twoCellAnchor editAs="oneCell">
    <xdr:from>
      <xdr:col>6</xdr:col>
      <xdr:colOff>175862</xdr:colOff>
      <xdr:row>25</xdr:row>
      <xdr:rowOff>72189</xdr:rowOff>
    </xdr:from>
    <xdr:to>
      <xdr:col>8</xdr:col>
      <xdr:colOff>585537</xdr:colOff>
      <xdr:row>28</xdr:row>
      <xdr:rowOff>24064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0524E9C-85B2-4B8B-AB8B-1F07B9CD2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52604" r="58287" b="33897"/>
        <a:stretch/>
      </xdr:blipFill>
      <xdr:spPr>
        <a:xfrm>
          <a:off x="5465746" y="4920915"/>
          <a:ext cx="1997844" cy="50532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</xdr:col>
      <xdr:colOff>848810</xdr:colOff>
      <xdr:row>45</xdr:row>
      <xdr:rowOff>138543</xdr:rowOff>
    </xdr:from>
    <xdr:to>
      <xdr:col>7</xdr:col>
      <xdr:colOff>429491</xdr:colOff>
      <xdr:row>49</xdr:row>
      <xdr:rowOff>38099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FDDE065-6EB8-4AEF-8CC0-3E64EE2E89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5389" t="32718" r="24705" b="51045"/>
        <a:stretch/>
      </xdr:blipFill>
      <xdr:spPr>
        <a:xfrm>
          <a:off x="2435155" y="9085116"/>
          <a:ext cx="4073018" cy="6338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66675</xdr:rowOff>
    </xdr:from>
    <xdr:to>
      <xdr:col>1</xdr:col>
      <xdr:colOff>571500</xdr:colOff>
      <xdr:row>10</xdr:row>
      <xdr:rowOff>47625</xdr:rowOff>
    </xdr:to>
    <xdr:sp macro="" textlink="">
      <xdr:nvSpPr>
        <xdr:cNvPr id="2" name="Pentágono 1">
          <a:extLst>
            <a:ext uri="{FF2B5EF4-FFF2-40B4-BE49-F238E27FC236}">
              <a16:creationId xmlns:a16="http://schemas.microsoft.com/office/drawing/2014/main" id="{6FAC0A76-00B3-4F02-88D8-16263EC7C7EE}"/>
            </a:ext>
          </a:extLst>
        </xdr:cNvPr>
        <xdr:cNvSpPr/>
      </xdr:nvSpPr>
      <xdr:spPr>
        <a:xfrm>
          <a:off x="38100" y="805815"/>
          <a:ext cx="1760220" cy="300990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Fecha y Hora Actual:</a:t>
          </a:r>
        </a:p>
      </xdr:txBody>
    </xdr:sp>
    <xdr:clientData/>
  </xdr:twoCellAnchor>
  <xdr:twoCellAnchor>
    <xdr:from>
      <xdr:col>0</xdr:col>
      <xdr:colOff>38100</xdr:colOff>
      <xdr:row>10</xdr:row>
      <xdr:rowOff>242375</xdr:rowOff>
    </xdr:from>
    <xdr:to>
      <xdr:col>1</xdr:col>
      <xdr:colOff>571500</xdr:colOff>
      <xdr:row>12</xdr:row>
      <xdr:rowOff>36644</xdr:rowOff>
    </xdr:to>
    <xdr:sp macro="" textlink="">
      <xdr:nvSpPr>
        <xdr:cNvPr id="3" name="Pentágono 2">
          <a:extLst>
            <a:ext uri="{FF2B5EF4-FFF2-40B4-BE49-F238E27FC236}">
              <a16:creationId xmlns:a16="http://schemas.microsoft.com/office/drawing/2014/main" id="{B1BE4CFF-8948-487D-8F1A-1D9EB34F683F}"/>
            </a:ext>
          </a:extLst>
        </xdr:cNvPr>
        <xdr:cNvSpPr/>
      </xdr:nvSpPr>
      <xdr:spPr>
        <a:xfrm>
          <a:off x="38100" y="2177855"/>
          <a:ext cx="1760220" cy="312429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Fecha Actual:</a:t>
          </a:r>
        </a:p>
      </xdr:txBody>
    </xdr:sp>
    <xdr:clientData/>
  </xdr:twoCellAnchor>
  <xdr:twoCellAnchor>
    <xdr:from>
      <xdr:col>0</xdr:col>
      <xdr:colOff>44585</xdr:colOff>
      <xdr:row>12</xdr:row>
      <xdr:rowOff>166798</xdr:rowOff>
    </xdr:from>
    <xdr:to>
      <xdr:col>1</xdr:col>
      <xdr:colOff>577985</xdr:colOff>
      <xdr:row>14</xdr:row>
      <xdr:rowOff>23492</xdr:rowOff>
    </xdr:to>
    <xdr:sp macro="" textlink="">
      <xdr:nvSpPr>
        <xdr:cNvPr id="4" name="Pentágono 3">
          <a:extLst>
            <a:ext uri="{FF2B5EF4-FFF2-40B4-BE49-F238E27FC236}">
              <a16:creationId xmlns:a16="http://schemas.microsoft.com/office/drawing/2014/main" id="{7B0249DD-77E5-42B2-A96B-9BB2DE98FFF6}"/>
            </a:ext>
          </a:extLst>
        </xdr:cNvPr>
        <xdr:cNvSpPr/>
      </xdr:nvSpPr>
      <xdr:spPr>
        <a:xfrm>
          <a:off x="44585" y="2718687"/>
          <a:ext cx="1759085" cy="317137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año:</a:t>
          </a:r>
        </a:p>
      </xdr:txBody>
    </xdr:sp>
    <xdr:clientData/>
  </xdr:twoCellAnchor>
  <xdr:twoCellAnchor>
    <xdr:from>
      <xdr:col>0</xdr:col>
      <xdr:colOff>37807</xdr:colOff>
      <xdr:row>14</xdr:row>
      <xdr:rowOff>148004</xdr:rowOff>
    </xdr:from>
    <xdr:to>
      <xdr:col>1</xdr:col>
      <xdr:colOff>571207</xdr:colOff>
      <xdr:row>16</xdr:row>
      <xdr:rowOff>3232</xdr:rowOff>
    </xdr:to>
    <xdr:sp macro="" textlink="">
      <xdr:nvSpPr>
        <xdr:cNvPr id="5" name="Pentágono 4">
          <a:extLst>
            <a:ext uri="{FF2B5EF4-FFF2-40B4-BE49-F238E27FC236}">
              <a16:creationId xmlns:a16="http://schemas.microsoft.com/office/drawing/2014/main" id="{23B888B2-911A-45B3-AF6F-678B20CABABD}"/>
            </a:ext>
          </a:extLst>
        </xdr:cNvPr>
        <xdr:cNvSpPr/>
      </xdr:nvSpPr>
      <xdr:spPr>
        <a:xfrm>
          <a:off x="37807" y="3058844"/>
          <a:ext cx="1760220" cy="312428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mes:</a:t>
          </a:r>
        </a:p>
      </xdr:txBody>
    </xdr:sp>
    <xdr:clientData/>
  </xdr:twoCellAnchor>
  <xdr:twoCellAnchor>
    <xdr:from>
      <xdr:col>0</xdr:col>
      <xdr:colOff>30187</xdr:colOff>
      <xdr:row>16</xdr:row>
      <xdr:rowOff>118403</xdr:rowOff>
    </xdr:from>
    <xdr:to>
      <xdr:col>1</xdr:col>
      <xdr:colOff>563587</xdr:colOff>
      <xdr:row>17</xdr:row>
      <xdr:rowOff>202232</xdr:rowOff>
    </xdr:to>
    <xdr:sp macro="" textlink="">
      <xdr:nvSpPr>
        <xdr:cNvPr id="6" name="Pentágono 5">
          <a:extLst>
            <a:ext uri="{FF2B5EF4-FFF2-40B4-BE49-F238E27FC236}">
              <a16:creationId xmlns:a16="http://schemas.microsoft.com/office/drawing/2014/main" id="{B898911B-75D1-4997-8654-0A112DFDD332}"/>
            </a:ext>
          </a:extLst>
        </xdr:cNvPr>
        <xdr:cNvSpPr/>
      </xdr:nvSpPr>
      <xdr:spPr>
        <a:xfrm>
          <a:off x="30187" y="3486443"/>
          <a:ext cx="1760220" cy="312429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día:</a:t>
          </a:r>
        </a:p>
      </xdr:txBody>
    </xdr:sp>
    <xdr:clientData/>
  </xdr:twoCellAnchor>
  <xdr:twoCellAnchor>
    <xdr:from>
      <xdr:col>0</xdr:col>
      <xdr:colOff>38100</xdr:colOff>
      <xdr:row>18</xdr:row>
      <xdr:rowOff>87923</xdr:rowOff>
    </xdr:from>
    <xdr:to>
      <xdr:col>1</xdr:col>
      <xdr:colOff>571500</xdr:colOff>
      <xdr:row>19</xdr:row>
      <xdr:rowOff>171752</xdr:rowOff>
    </xdr:to>
    <xdr:sp macro="" textlink="">
      <xdr:nvSpPr>
        <xdr:cNvPr id="7" name="Pentágono 6">
          <a:extLst>
            <a:ext uri="{FF2B5EF4-FFF2-40B4-BE49-F238E27FC236}">
              <a16:creationId xmlns:a16="http://schemas.microsoft.com/office/drawing/2014/main" id="{9D540ED5-0AD9-43B3-BCBB-CAABE98D2AD7}"/>
            </a:ext>
          </a:extLst>
        </xdr:cNvPr>
        <xdr:cNvSpPr/>
      </xdr:nvSpPr>
      <xdr:spPr>
        <a:xfrm>
          <a:off x="38100" y="3036863"/>
          <a:ext cx="1760220" cy="312429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hora:</a:t>
          </a:r>
        </a:p>
      </xdr:txBody>
    </xdr:sp>
    <xdr:clientData/>
  </xdr:twoCellAnchor>
  <xdr:twoCellAnchor>
    <xdr:from>
      <xdr:col>0</xdr:col>
      <xdr:colOff>38100</xdr:colOff>
      <xdr:row>20</xdr:row>
      <xdr:rowOff>87924</xdr:rowOff>
    </xdr:from>
    <xdr:to>
      <xdr:col>1</xdr:col>
      <xdr:colOff>571500</xdr:colOff>
      <xdr:row>22</xdr:row>
      <xdr:rowOff>17887</xdr:rowOff>
    </xdr:to>
    <xdr:sp macro="" textlink="">
      <xdr:nvSpPr>
        <xdr:cNvPr id="8" name="Pentágono 7">
          <a:extLst>
            <a:ext uri="{FF2B5EF4-FFF2-40B4-BE49-F238E27FC236}">
              <a16:creationId xmlns:a16="http://schemas.microsoft.com/office/drawing/2014/main" id="{DCED3BF4-E462-45FA-87F8-B1FC36BC4E71}"/>
            </a:ext>
          </a:extLst>
        </xdr:cNvPr>
        <xdr:cNvSpPr/>
      </xdr:nvSpPr>
      <xdr:spPr>
        <a:xfrm>
          <a:off x="38100" y="3455964"/>
          <a:ext cx="1760220" cy="310963"/>
        </a:xfrm>
        <a:prstGeom prst="homePlate">
          <a:avLst/>
        </a:prstGeom>
        <a:solidFill>
          <a:srgbClr val="04749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minutos:</a:t>
          </a:r>
        </a:p>
      </xdr:txBody>
    </xdr:sp>
    <xdr:clientData/>
  </xdr:twoCellAnchor>
  <xdr:twoCellAnchor>
    <xdr:from>
      <xdr:col>0</xdr:col>
      <xdr:colOff>38686</xdr:colOff>
      <xdr:row>22</xdr:row>
      <xdr:rowOff>122214</xdr:rowOff>
    </xdr:from>
    <xdr:to>
      <xdr:col>1</xdr:col>
      <xdr:colOff>572086</xdr:colOff>
      <xdr:row>24</xdr:row>
      <xdr:rowOff>66831</xdr:rowOff>
    </xdr:to>
    <xdr:sp macro="" textlink="">
      <xdr:nvSpPr>
        <xdr:cNvPr id="9" name="Pentágono 8">
          <a:extLst>
            <a:ext uri="{FF2B5EF4-FFF2-40B4-BE49-F238E27FC236}">
              <a16:creationId xmlns:a16="http://schemas.microsoft.com/office/drawing/2014/main" id="{1CAE86F2-AD27-41B6-99D0-8C5E5300121E}"/>
            </a:ext>
          </a:extLst>
        </xdr:cNvPr>
        <xdr:cNvSpPr/>
      </xdr:nvSpPr>
      <xdr:spPr>
        <a:xfrm>
          <a:off x="38686" y="4747554"/>
          <a:ext cx="1760220" cy="325617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Extraer segundos :</a:t>
          </a:r>
        </a:p>
      </xdr:txBody>
    </xdr:sp>
    <xdr:clientData/>
  </xdr:twoCellAnchor>
  <xdr:twoCellAnchor>
    <xdr:from>
      <xdr:col>3</xdr:col>
      <xdr:colOff>638909</xdr:colOff>
      <xdr:row>8</xdr:row>
      <xdr:rowOff>160020</xdr:rowOff>
    </xdr:from>
    <xdr:to>
      <xdr:col>5</xdr:col>
      <xdr:colOff>263769</xdr:colOff>
      <xdr:row>10</xdr:row>
      <xdr:rowOff>34173</xdr:rowOff>
    </xdr:to>
    <xdr:sp macro="" textlink="">
      <xdr:nvSpPr>
        <xdr:cNvPr id="11" name="3 CuadroTexto">
          <a:extLst>
            <a:ext uri="{FF2B5EF4-FFF2-40B4-BE49-F238E27FC236}">
              <a16:creationId xmlns:a16="http://schemas.microsoft.com/office/drawing/2014/main" id="{9ABAC749-FA18-48FF-B0E2-2292DFC5752B}"/>
            </a:ext>
          </a:extLst>
        </xdr:cNvPr>
        <xdr:cNvSpPr txBox="1"/>
      </xdr:nvSpPr>
      <xdr:spPr>
        <a:xfrm>
          <a:off x="4829909" y="1775460"/>
          <a:ext cx="1209820" cy="3008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=AHORA()</a:t>
          </a:r>
        </a:p>
      </xdr:txBody>
    </xdr:sp>
    <xdr:clientData/>
  </xdr:twoCellAnchor>
  <xdr:twoCellAnchor>
    <xdr:from>
      <xdr:col>3</xdr:col>
      <xdr:colOff>643306</xdr:colOff>
      <xdr:row>10</xdr:row>
      <xdr:rowOff>114284</xdr:rowOff>
    </xdr:from>
    <xdr:to>
      <xdr:col>5</xdr:col>
      <xdr:colOff>51289</xdr:colOff>
      <xdr:row>11</xdr:row>
      <xdr:rowOff>121957</xdr:rowOff>
    </xdr:to>
    <xdr:sp macro="" textlink="">
      <xdr:nvSpPr>
        <xdr:cNvPr id="12" name="3 CuadroTexto">
          <a:extLst>
            <a:ext uri="{FF2B5EF4-FFF2-40B4-BE49-F238E27FC236}">
              <a16:creationId xmlns:a16="http://schemas.microsoft.com/office/drawing/2014/main" id="{C39335CE-B2A6-4426-BB5D-407941FF5BE4}"/>
            </a:ext>
          </a:extLst>
        </xdr:cNvPr>
        <xdr:cNvSpPr txBox="1"/>
      </xdr:nvSpPr>
      <xdr:spPr>
        <a:xfrm>
          <a:off x="4834306" y="2049764"/>
          <a:ext cx="992943" cy="29723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=HOY()</a:t>
          </a:r>
        </a:p>
      </xdr:txBody>
    </xdr:sp>
    <xdr:clientData/>
  </xdr:twoCellAnchor>
  <xdr:twoCellAnchor>
    <xdr:from>
      <xdr:col>3</xdr:col>
      <xdr:colOff>616927</xdr:colOff>
      <xdr:row>12</xdr:row>
      <xdr:rowOff>68580</xdr:rowOff>
    </xdr:from>
    <xdr:to>
      <xdr:col>5</xdr:col>
      <xdr:colOff>622788</xdr:colOff>
      <xdr:row>13</xdr:row>
      <xdr:rowOff>161318</xdr:rowOff>
    </xdr:to>
    <xdr:sp macro="" textlink="">
      <xdr:nvSpPr>
        <xdr:cNvPr id="13" name="3 CuadroTexto">
          <a:extLst>
            <a:ext uri="{FF2B5EF4-FFF2-40B4-BE49-F238E27FC236}">
              <a16:creationId xmlns:a16="http://schemas.microsoft.com/office/drawing/2014/main" id="{70687913-DE96-4B3B-9873-42D37D5BD384}"/>
            </a:ext>
          </a:extLst>
        </xdr:cNvPr>
        <xdr:cNvSpPr txBox="1"/>
      </xdr:nvSpPr>
      <xdr:spPr>
        <a:xfrm>
          <a:off x="4807927" y="2522220"/>
          <a:ext cx="1590821" cy="3213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2000" b="1">
              <a:solidFill>
                <a:schemeClr val="tx2">
                  <a:lumMod val="50000"/>
                </a:schemeClr>
              </a:solidFill>
            </a:rPr>
            <a:t>=AÑO(celda)</a:t>
          </a:r>
        </a:p>
      </xdr:txBody>
    </xdr:sp>
    <xdr:clientData/>
  </xdr:twoCellAnchor>
  <xdr:twoCellAnchor>
    <xdr:from>
      <xdr:col>3</xdr:col>
      <xdr:colOff>613995</xdr:colOff>
      <xdr:row>14</xdr:row>
      <xdr:rowOff>133415</xdr:rowOff>
    </xdr:from>
    <xdr:to>
      <xdr:col>5</xdr:col>
      <xdr:colOff>619857</xdr:colOff>
      <xdr:row>15</xdr:row>
      <xdr:rowOff>203675</xdr:rowOff>
    </xdr:to>
    <xdr:sp macro="" textlink="">
      <xdr:nvSpPr>
        <xdr:cNvPr id="14" name="3 CuadroTexto">
          <a:extLst>
            <a:ext uri="{FF2B5EF4-FFF2-40B4-BE49-F238E27FC236}">
              <a16:creationId xmlns:a16="http://schemas.microsoft.com/office/drawing/2014/main" id="{67E5886F-744A-41EF-B192-B43770BD3777}"/>
            </a:ext>
          </a:extLst>
        </xdr:cNvPr>
        <xdr:cNvSpPr txBox="1"/>
      </xdr:nvSpPr>
      <xdr:spPr>
        <a:xfrm>
          <a:off x="4804995" y="3044255"/>
          <a:ext cx="1590822" cy="2988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=MES(celda)</a:t>
          </a:r>
        </a:p>
      </xdr:txBody>
    </xdr:sp>
    <xdr:clientData/>
  </xdr:twoCellAnchor>
  <xdr:twoCellAnchor>
    <xdr:from>
      <xdr:col>3</xdr:col>
      <xdr:colOff>622789</xdr:colOff>
      <xdr:row>16</xdr:row>
      <xdr:rowOff>134880</xdr:rowOff>
    </xdr:from>
    <xdr:to>
      <xdr:col>5</xdr:col>
      <xdr:colOff>587619</xdr:colOff>
      <xdr:row>17</xdr:row>
      <xdr:rowOff>205140</xdr:rowOff>
    </xdr:to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CC2A15EC-BD16-4AB4-A093-117466544BF5}"/>
            </a:ext>
          </a:extLst>
        </xdr:cNvPr>
        <xdr:cNvSpPr txBox="1"/>
      </xdr:nvSpPr>
      <xdr:spPr>
        <a:xfrm>
          <a:off x="4813789" y="3502920"/>
          <a:ext cx="1549790" cy="2988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=DIA(celda)</a:t>
          </a:r>
        </a:p>
      </xdr:txBody>
    </xdr:sp>
    <xdr:clientData/>
  </xdr:twoCellAnchor>
  <xdr:twoCellAnchor>
    <xdr:from>
      <xdr:col>3</xdr:col>
      <xdr:colOff>611066</xdr:colOff>
      <xdr:row>18</xdr:row>
      <xdr:rowOff>105344</xdr:rowOff>
    </xdr:from>
    <xdr:to>
      <xdr:col>5</xdr:col>
      <xdr:colOff>681404</xdr:colOff>
      <xdr:row>19</xdr:row>
      <xdr:rowOff>170957</xdr:rowOff>
    </xdr:to>
    <xdr:sp macro="" textlink="">
      <xdr:nvSpPr>
        <xdr:cNvPr id="16" name="3 CuadroTexto">
          <a:extLst>
            <a:ext uri="{FF2B5EF4-FFF2-40B4-BE49-F238E27FC236}">
              <a16:creationId xmlns:a16="http://schemas.microsoft.com/office/drawing/2014/main" id="{BE9BB47C-1560-46F8-8AF9-637992025291}"/>
            </a:ext>
          </a:extLst>
        </xdr:cNvPr>
        <xdr:cNvSpPr txBox="1"/>
      </xdr:nvSpPr>
      <xdr:spPr>
        <a:xfrm>
          <a:off x="4802066" y="3930584"/>
          <a:ext cx="1655298" cy="29421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=HORA(celda)</a:t>
          </a:r>
        </a:p>
      </xdr:txBody>
    </xdr:sp>
    <xdr:clientData/>
  </xdr:twoCellAnchor>
  <xdr:twoCellAnchor>
    <xdr:from>
      <xdr:col>3</xdr:col>
      <xdr:colOff>583223</xdr:colOff>
      <xdr:row>20</xdr:row>
      <xdr:rowOff>99368</xdr:rowOff>
    </xdr:from>
    <xdr:to>
      <xdr:col>6</xdr:col>
      <xdr:colOff>80597</xdr:colOff>
      <xdr:row>22</xdr:row>
      <xdr:rowOff>10260</xdr:rowOff>
    </xdr:to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5AF16173-E4CB-49AC-BC79-17DA0B5F3FC6}"/>
            </a:ext>
          </a:extLst>
        </xdr:cNvPr>
        <xdr:cNvSpPr txBox="1"/>
      </xdr:nvSpPr>
      <xdr:spPr>
        <a:xfrm>
          <a:off x="4774223" y="4343708"/>
          <a:ext cx="1874814" cy="29189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=MINUTO(celda)</a:t>
          </a:r>
        </a:p>
      </xdr:txBody>
    </xdr:sp>
    <xdr:clientData/>
  </xdr:twoCellAnchor>
  <xdr:twoCellAnchor>
    <xdr:from>
      <xdr:col>3</xdr:col>
      <xdr:colOff>583224</xdr:colOff>
      <xdr:row>22</xdr:row>
      <xdr:rowOff>127210</xdr:rowOff>
    </xdr:from>
    <xdr:to>
      <xdr:col>6</xdr:col>
      <xdr:colOff>212481</xdr:colOff>
      <xdr:row>24</xdr:row>
      <xdr:rowOff>38101</xdr:rowOff>
    </xdr:to>
    <xdr:sp macro="" textlink="">
      <xdr:nvSpPr>
        <xdr:cNvPr id="18" name="3 CuadroTexto">
          <a:extLst>
            <a:ext uri="{FF2B5EF4-FFF2-40B4-BE49-F238E27FC236}">
              <a16:creationId xmlns:a16="http://schemas.microsoft.com/office/drawing/2014/main" id="{D9EFE761-5937-49F2-93A8-37CDE23D14B5}"/>
            </a:ext>
          </a:extLst>
        </xdr:cNvPr>
        <xdr:cNvSpPr txBox="1"/>
      </xdr:nvSpPr>
      <xdr:spPr>
        <a:xfrm>
          <a:off x="4774224" y="4752550"/>
          <a:ext cx="2006697" cy="29189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no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>
              <a:solidFill>
                <a:schemeClr val="tx2">
                  <a:lumMod val="50000"/>
                </a:schemeClr>
              </a:solidFill>
            </a:rPr>
            <a:t>=SEGUNDO(celda)</a:t>
          </a:r>
        </a:p>
      </xdr:txBody>
    </xdr:sp>
    <xdr:clientData/>
  </xdr:twoCellAnchor>
  <xdr:twoCellAnchor editAs="oneCell">
    <xdr:from>
      <xdr:col>0</xdr:col>
      <xdr:colOff>0</xdr:colOff>
      <xdr:row>40</xdr:row>
      <xdr:rowOff>121920</xdr:rowOff>
    </xdr:from>
    <xdr:to>
      <xdr:col>3</xdr:col>
      <xdr:colOff>213360</xdr:colOff>
      <xdr:row>42</xdr:row>
      <xdr:rowOff>81182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A2EFD5A-C0A9-4806-9C9E-C63A27CF9F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8693" b="8821"/>
        <a:stretch/>
      </xdr:blipFill>
      <xdr:spPr>
        <a:xfrm>
          <a:off x="0" y="8663940"/>
          <a:ext cx="4404360" cy="32502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36635</xdr:colOff>
      <xdr:row>44</xdr:row>
      <xdr:rowOff>175846</xdr:rowOff>
    </xdr:from>
    <xdr:to>
      <xdr:col>1</xdr:col>
      <xdr:colOff>718039</xdr:colOff>
      <xdr:row>46</xdr:row>
      <xdr:rowOff>21981</xdr:rowOff>
    </xdr:to>
    <xdr:sp macro="" textlink="">
      <xdr:nvSpPr>
        <xdr:cNvPr id="21" name="Pentágono 20">
          <a:extLst>
            <a:ext uri="{FF2B5EF4-FFF2-40B4-BE49-F238E27FC236}">
              <a16:creationId xmlns:a16="http://schemas.microsoft.com/office/drawing/2014/main" id="{DFF38C72-1BCB-47C8-A151-2E2271F2B44C}"/>
            </a:ext>
          </a:extLst>
        </xdr:cNvPr>
        <xdr:cNvSpPr/>
      </xdr:nvSpPr>
      <xdr:spPr>
        <a:xfrm>
          <a:off x="36635" y="8176846"/>
          <a:ext cx="1908224" cy="227135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Fecha de ingreso</a:t>
          </a:r>
        </a:p>
      </xdr:txBody>
    </xdr:sp>
    <xdr:clientData/>
  </xdr:twoCellAnchor>
  <xdr:twoCellAnchor>
    <xdr:from>
      <xdr:col>0</xdr:col>
      <xdr:colOff>36635</xdr:colOff>
      <xdr:row>46</xdr:row>
      <xdr:rowOff>80596</xdr:rowOff>
    </xdr:from>
    <xdr:to>
      <xdr:col>1</xdr:col>
      <xdr:colOff>718039</xdr:colOff>
      <xdr:row>48</xdr:row>
      <xdr:rowOff>183172</xdr:rowOff>
    </xdr:to>
    <xdr:sp macro="" textlink="">
      <xdr:nvSpPr>
        <xdr:cNvPr id="22" name="Pentágono 22">
          <a:extLst>
            <a:ext uri="{FF2B5EF4-FFF2-40B4-BE49-F238E27FC236}">
              <a16:creationId xmlns:a16="http://schemas.microsoft.com/office/drawing/2014/main" id="{F8BFA285-C9A9-4102-A540-F57CFDE00E66}"/>
            </a:ext>
          </a:extLst>
        </xdr:cNvPr>
        <xdr:cNvSpPr/>
      </xdr:nvSpPr>
      <xdr:spPr>
        <a:xfrm>
          <a:off x="36635" y="8462596"/>
          <a:ext cx="1908224" cy="483576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Hallar la bonificación después de 6 meses:</a:t>
          </a:r>
        </a:p>
      </xdr:txBody>
    </xdr:sp>
    <xdr:clientData/>
  </xdr:twoCellAnchor>
  <xdr:twoCellAnchor editAs="oneCell">
    <xdr:from>
      <xdr:col>0</xdr:col>
      <xdr:colOff>0</xdr:colOff>
      <xdr:row>53</xdr:row>
      <xdr:rowOff>102870</xdr:rowOff>
    </xdr:from>
    <xdr:to>
      <xdr:col>2</xdr:col>
      <xdr:colOff>2019300</xdr:colOff>
      <xdr:row>55</xdr:row>
      <xdr:rowOff>128635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96566CB8-CC99-435E-941F-C41507EDF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266170"/>
          <a:ext cx="4038600" cy="391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95248</xdr:rowOff>
    </xdr:from>
    <xdr:to>
      <xdr:col>1</xdr:col>
      <xdr:colOff>750276</xdr:colOff>
      <xdr:row>63</xdr:row>
      <xdr:rowOff>41030</xdr:rowOff>
    </xdr:to>
    <xdr:sp macro="" textlink="">
      <xdr:nvSpPr>
        <xdr:cNvPr id="25" name="Pentágono 25">
          <a:extLst>
            <a:ext uri="{FF2B5EF4-FFF2-40B4-BE49-F238E27FC236}">
              <a16:creationId xmlns:a16="http://schemas.microsoft.com/office/drawing/2014/main" id="{69D73640-B3B5-4270-9C39-4DB21BA28A97}"/>
            </a:ext>
          </a:extLst>
        </xdr:cNvPr>
        <xdr:cNvSpPr/>
      </xdr:nvSpPr>
      <xdr:spPr>
        <a:xfrm>
          <a:off x="0" y="10885168"/>
          <a:ext cx="1977096" cy="692542"/>
        </a:xfrm>
        <a:prstGeom prst="homePlate">
          <a:avLst>
            <a:gd name="adj" fmla="val 26642"/>
          </a:avLst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Hallar fecha de pago, Periodo de gracia 3 meses, considerar el pago a fin de mes</a:t>
          </a:r>
        </a:p>
      </xdr:txBody>
    </xdr:sp>
    <xdr:clientData/>
  </xdr:twoCellAnchor>
  <xdr:twoCellAnchor>
    <xdr:from>
      <xdr:col>0</xdr:col>
      <xdr:colOff>0</xdr:colOff>
      <xdr:row>57</xdr:row>
      <xdr:rowOff>139212</xdr:rowOff>
    </xdr:from>
    <xdr:to>
      <xdr:col>1</xdr:col>
      <xdr:colOff>652098</xdr:colOff>
      <xdr:row>59</xdr:row>
      <xdr:rowOff>43962</xdr:rowOff>
    </xdr:to>
    <xdr:sp macro="" textlink="">
      <xdr:nvSpPr>
        <xdr:cNvPr id="26" name="Pentágono 25">
          <a:extLst>
            <a:ext uri="{FF2B5EF4-FFF2-40B4-BE49-F238E27FC236}">
              <a16:creationId xmlns:a16="http://schemas.microsoft.com/office/drawing/2014/main" id="{FE16A8E0-E886-46A9-862D-1071418AC8EA}"/>
            </a:ext>
          </a:extLst>
        </xdr:cNvPr>
        <xdr:cNvSpPr/>
      </xdr:nvSpPr>
      <xdr:spPr>
        <a:xfrm>
          <a:off x="0" y="10548132"/>
          <a:ext cx="1878918" cy="285750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Fecha de compra:</a:t>
          </a: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533400</xdr:colOff>
      <xdr:row>32</xdr:row>
      <xdr:rowOff>0</xdr:rowOff>
    </xdr:to>
    <xdr:sp macro="" textlink="">
      <xdr:nvSpPr>
        <xdr:cNvPr id="28" name="Pentágono 1">
          <a:extLst>
            <a:ext uri="{FF2B5EF4-FFF2-40B4-BE49-F238E27FC236}">
              <a16:creationId xmlns:a16="http://schemas.microsoft.com/office/drawing/2014/main" id="{38E2FBF2-F830-423C-9EA8-B263268A3D9E}"/>
            </a:ext>
          </a:extLst>
        </xdr:cNvPr>
        <xdr:cNvSpPr/>
      </xdr:nvSpPr>
      <xdr:spPr>
        <a:xfrm>
          <a:off x="0" y="5417820"/>
          <a:ext cx="1760220" cy="241788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Fecha y Hora Actual:</a:t>
          </a:r>
        </a:p>
      </xdr:txBody>
    </xdr:sp>
    <xdr:clientData/>
  </xdr:twoCellAnchor>
  <xdr:twoCellAnchor>
    <xdr:from>
      <xdr:col>0</xdr:col>
      <xdr:colOff>0</xdr:colOff>
      <xdr:row>32</xdr:row>
      <xdr:rowOff>161193</xdr:rowOff>
    </xdr:from>
    <xdr:to>
      <xdr:col>1</xdr:col>
      <xdr:colOff>533400</xdr:colOff>
      <xdr:row>34</xdr:row>
      <xdr:rowOff>29308</xdr:rowOff>
    </xdr:to>
    <xdr:sp macro="" textlink="">
      <xdr:nvSpPr>
        <xdr:cNvPr id="29" name="Pentágono 2">
          <a:extLst>
            <a:ext uri="{FF2B5EF4-FFF2-40B4-BE49-F238E27FC236}">
              <a16:creationId xmlns:a16="http://schemas.microsoft.com/office/drawing/2014/main" id="{922D017C-EF83-4C53-AEB6-DF14CFCF7287}"/>
            </a:ext>
          </a:extLst>
        </xdr:cNvPr>
        <xdr:cNvSpPr/>
      </xdr:nvSpPr>
      <xdr:spPr>
        <a:xfrm>
          <a:off x="0" y="5952393"/>
          <a:ext cx="1760220" cy="249115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Fecha Actual:</a:t>
          </a:r>
        </a:p>
      </xdr:txBody>
    </xdr:sp>
    <xdr:clientData/>
  </xdr:twoCellAnchor>
  <xdr:twoCellAnchor editAs="oneCell">
    <xdr:from>
      <xdr:col>3</xdr:col>
      <xdr:colOff>754672</xdr:colOff>
      <xdr:row>32</xdr:row>
      <xdr:rowOff>190500</xdr:rowOff>
    </xdr:from>
    <xdr:to>
      <xdr:col>5</xdr:col>
      <xdr:colOff>586153</xdr:colOff>
      <xdr:row>34</xdr:row>
      <xdr:rowOff>29127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1F2554EF-03B7-4F2C-ADE6-466079FD6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45672" y="5981700"/>
          <a:ext cx="1416441" cy="21962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234461</xdr:colOff>
      <xdr:row>33</xdr:row>
      <xdr:rowOff>7327</xdr:rowOff>
    </xdr:from>
    <xdr:to>
      <xdr:col>3</xdr:col>
      <xdr:colOff>615461</xdr:colOff>
      <xdr:row>34</xdr:row>
      <xdr:rowOff>0</xdr:rowOff>
    </xdr:to>
    <xdr:sp macro="" textlink="">
      <xdr:nvSpPr>
        <xdr:cNvPr id="31" name="Flecha: a la derecha 30">
          <a:extLst>
            <a:ext uri="{FF2B5EF4-FFF2-40B4-BE49-F238E27FC236}">
              <a16:creationId xmlns:a16="http://schemas.microsoft.com/office/drawing/2014/main" id="{75E0DCF3-E7B4-465A-860D-D91E01A042EE}"/>
            </a:ext>
          </a:extLst>
        </xdr:cNvPr>
        <xdr:cNvSpPr/>
      </xdr:nvSpPr>
      <xdr:spPr>
        <a:xfrm>
          <a:off x="4425461" y="5989027"/>
          <a:ext cx="381000" cy="183173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3</xdr:col>
      <xdr:colOff>754672</xdr:colOff>
      <xdr:row>59</xdr:row>
      <xdr:rowOff>153866</xdr:rowOff>
    </xdr:from>
    <xdr:to>
      <xdr:col>6</xdr:col>
      <xdr:colOff>517095</xdr:colOff>
      <xdr:row>61</xdr:row>
      <xdr:rowOff>87924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5EA0E41F-8F8F-4F3B-B405-060CF78EA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45672" y="10943786"/>
          <a:ext cx="2139863" cy="315058"/>
        </a:xfrm>
        <a:prstGeom prst="rect">
          <a:avLst/>
        </a:prstGeom>
        <a:solidFill>
          <a:srgbClr val="047492"/>
        </a:solidFill>
      </xdr:spPr>
    </xdr:pic>
    <xdr:clientData/>
  </xdr:twoCellAnchor>
  <xdr:twoCellAnchor>
    <xdr:from>
      <xdr:col>3</xdr:col>
      <xdr:colOff>249114</xdr:colOff>
      <xdr:row>59</xdr:row>
      <xdr:rowOff>190501</xdr:rowOff>
    </xdr:from>
    <xdr:to>
      <xdr:col>3</xdr:col>
      <xdr:colOff>630114</xdr:colOff>
      <xdr:row>60</xdr:row>
      <xdr:rowOff>183174</xdr:rowOff>
    </xdr:to>
    <xdr:sp macro="" textlink="">
      <xdr:nvSpPr>
        <xdr:cNvPr id="33" name="Flecha: a la derecha 32">
          <a:extLst>
            <a:ext uri="{FF2B5EF4-FFF2-40B4-BE49-F238E27FC236}">
              <a16:creationId xmlns:a16="http://schemas.microsoft.com/office/drawing/2014/main" id="{64214756-56E7-4A47-82D9-4C54C94237D3}"/>
            </a:ext>
          </a:extLst>
        </xdr:cNvPr>
        <xdr:cNvSpPr/>
      </xdr:nvSpPr>
      <xdr:spPr>
        <a:xfrm>
          <a:off x="4440114" y="10980421"/>
          <a:ext cx="381000" cy="183173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3</xdr:col>
      <xdr:colOff>226842</xdr:colOff>
      <xdr:row>40</xdr:row>
      <xdr:rowOff>67407</xdr:rowOff>
    </xdr:from>
    <xdr:to>
      <xdr:col>8</xdr:col>
      <xdr:colOff>563880</xdr:colOff>
      <xdr:row>42</xdr:row>
      <xdr:rowOff>169724</xdr:rowOff>
    </xdr:to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5052B4EC-7916-451B-8328-E421F0C19225}"/>
            </a:ext>
          </a:extLst>
        </xdr:cNvPr>
        <xdr:cNvSpPr txBox="1"/>
      </xdr:nvSpPr>
      <xdr:spPr>
        <a:xfrm>
          <a:off x="4417842" y="8609427"/>
          <a:ext cx="4299438" cy="4680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200">
              <a:solidFill>
                <a:schemeClr val="tx1">
                  <a:lumMod val="85000"/>
                  <a:lumOff val="15000"/>
                </a:schemeClr>
              </a:solidFill>
            </a:rPr>
            <a:t>Devuelve la fecha dependiendo del nro. de mes, puede ser anterior(-) o posterior dependiendo de la fecha especificada.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188499</xdr:colOff>
      <xdr:row>3</xdr:row>
      <xdr:rowOff>76200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id="{244A6F2B-898E-47B4-9147-A3358E19F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624840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9</xdr:col>
      <xdr:colOff>15240</xdr:colOff>
      <xdr:row>4</xdr:row>
      <xdr:rowOff>12895</xdr:rowOff>
    </xdr:to>
    <xdr:sp macro="" textlink="">
      <xdr:nvSpPr>
        <xdr:cNvPr id="36" name="Rectángulo 35">
          <a:extLst>
            <a:ext uri="{FF2B5EF4-FFF2-40B4-BE49-F238E27FC236}">
              <a16:creationId xmlns:a16="http://schemas.microsoft.com/office/drawing/2014/main" id="{CFF606D4-415A-42E9-8366-CF95F2BE15AE}"/>
            </a:ext>
          </a:extLst>
        </xdr:cNvPr>
        <xdr:cNvSpPr/>
      </xdr:nvSpPr>
      <xdr:spPr>
        <a:xfrm>
          <a:off x="2448950" y="0"/>
          <a:ext cx="651217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FUNCIONES &amp; FORMATO DE FECHA</a:t>
          </a:r>
          <a:endParaRPr lang="es-PE" sz="2000" u="sng">
            <a:effectLst/>
          </a:endParaRPr>
        </a:p>
      </xdr:txBody>
    </xdr:sp>
    <xdr:clientData/>
  </xdr:twoCellAnchor>
  <xdr:twoCellAnchor>
    <xdr:from>
      <xdr:col>0</xdr:col>
      <xdr:colOff>7620</xdr:colOff>
      <xdr:row>34</xdr:row>
      <xdr:rowOff>184053</xdr:rowOff>
    </xdr:from>
    <xdr:to>
      <xdr:col>1</xdr:col>
      <xdr:colOff>541020</xdr:colOff>
      <xdr:row>36</xdr:row>
      <xdr:rowOff>44548</xdr:rowOff>
    </xdr:to>
    <xdr:sp macro="" textlink="">
      <xdr:nvSpPr>
        <xdr:cNvPr id="37" name="Pentágono 2">
          <a:extLst>
            <a:ext uri="{FF2B5EF4-FFF2-40B4-BE49-F238E27FC236}">
              <a16:creationId xmlns:a16="http://schemas.microsoft.com/office/drawing/2014/main" id="{FC51C55A-A9C3-4EF1-98D4-1EE43396EE88}"/>
            </a:ext>
          </a:extLst>
        </xdr:cNvPr>
        <xdr:cNvSpPr/>
      </xdr:nvSpPr>
      <xdr:spPr>
        <a:xfrm>
          <a:off x="7620" y="7529733"/>
          <a:ext cx="1760220" cy="249115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s-PE" sz="1100">
              <a:solidFill>
                <a:schemeClr val="lt1"/>
              </a:solidFill>
              <a:latin typeface="+mn-lt"/>
              <a:ea typeface="+mn-ea"/>
              <a:cs typeface="+mn-cs"/>
            </a:rPr>
            <a:t>Nro boleta: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17313_idat_edu_pe/Documents/IDAT%20-%20CLASES%20EXCEL/BASICO/SABADOS/Sesi&#243;n%203%20-%20BASICO/SESION%203%20VIRTUAL/Ejemplos%20SESI&#211;N%203%20B&#225;s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emplo Funcion.conjunto"/>
      <sheetName val="Ejemplo K.ESIMO"/>
      <sheetName val="EJEMPLO TEXTO EN COLUMNAS"/>
      <sheetName val="Ejemplo Validación de Datos"/>
      <sheetName val="Ejem. funcion Fecha-hora"/>
      <sheetName val="Ejemplo Funciones búsqueda"/>
      <sheetName val="BD PRODUCTOS"/>
      <sheetName val="BD CLIENTES"/>
      <sheetName val="Ejemplo Fun. SI.ERROR"/>
    </sheetNames>
    <sheetDataSet>
      <sheetData sheetId="0">
        <row r="10">
          <cell r="B10" t="str">
            <v>OF1</v>
          </cell>
          <cell r="C10">
            <v>30</v>
          </cell>
        </row>
        <row r="11">
          <cell r="B11" t="str">
            <v>OF2</v>
          </cell>
          <cell r="C11">
            <v>25</v>
          </cell>
        </row>
        <row r="12">
          <cell r="B12" t="str">
            <v>OF1</v>
          </cell>
          <cell r="C12">
            <v>35</v>
          </cell>
        </row>
        <row r="13">
          <cell r="B13" t="str">
            <v>OF3</v>
          </cell>
          <cell r="C13">
            <v>40</v>
          </cell>
        </row>
        <row r="14">
          <cell r="B14" t="str">
            <v>OF6</v>
          </cell>
          <cell r="C14">
            <v>27</v>
          </cell>
        </row>
        <row r="15">
          <cell r="B15" t="str">
            <v>OF3</v>
          </cell>
          <cell r="C15">
            <v>35</v>
          </cell>
        </row>
        <row r="16">
          <cell r="B16" t="str">
            <v>OF5</v>
          </cell>
          <cell r="C16">
            <v>32</v>
          </cell>
        </row>
        <row r="17">
          <cell r="B17" t="str">
            <v>OF1</v>
          </cell>
          <cell r="C17">
            <v>27</v>
          </cell>
        </row>
        <row r="18">
          <cell r="B18" t="str">
            <v>OF5</v>
          </cell>
          <cell r="C18">
            <v>40</v>
          </cell>
        </row>
        <row r="19">
          <cell r="B19" t="str">
            <v>OF3</v>
          </cell>
          <cell r="C19">
            <v>25</v>
          </cell>
        </row>
        <row r="20">
          <cell r="B20" t="str">
            <v>OF3</v>
          </cell>
          <cell r="C20">
            <v>30</v>
          </cell>
        </row>
        <row r="21">
          <cell r="B21" t="str">
            <v>OF4</v>
          </cell>
          <cell r="C21">
            <v>20</v>
          </cell>
        </row>
        <row r="22">
          <cell r="B22" t="str">
            <v>OF5</v>
          </cell>
          <cell r="C22">
            <v>38</v>
          </cell>
        </row>
        <row r="41">
          <cell r="A41" t="str">
            <v>OF1</v>
          </cell>
          <cell r="C41" t="str">
            <v>PAPELERIA</v>
          </cell>
          <cell r="D41">
            <v>30</v>
          </cell>
        </row>
        <row r="42">
          <cell r="A42" t="str">
            <v>OF2</v>
          </cell>
          <cell r="C42" t="str">
            <v>MOVILIDAD</v>
          </cell>
          <cell r="D42">
            <v>150</v>
          </cell>
        </row>
        <row r="43">
          <cell r="A43" t="str">
            <v>OF1</v>
          </cell>
          <cell r="C43" t="str">
            <v>PAGO LUZ</v>
          </cell>
          <cell r="D43">
            <v>120</v>
          </cell>
        </row>
        <row r="44">
          <cell r="A44" t="str">
            <v>OF3</v>
          </cell>
          <cell r="C44" t="str">
            <v>PAGO AGUA</v>
          </cell>
          <cell r="D44">
            <v>85</v>
          </cell>
        </row>
        <row r="45">
          <cell r="A45" t="str">
            <v>OF6</v>
          </cell>
          <cell r="C45" t="str">
            <v>PAPELERIA</v>
          </cell>
          <cell r="D45">
            <v>52</v>
          </cell>
        </row>
        <row r="46">
          <cell r="A46" t="str">
            <v>OF3</v>
          </cell>
          <cell r="C46" t="str">
            <v>MOVILIDAD</v>
          </cell>
          <cell r="D46">
            <v>35</v>
          </cell>
        </row>
        <row r="47">
          <cell r="A47" t="str">
            <v>OF5</v>
          </cell>
          <cell r="C47" t="str">
            <v>MOVILIDAD</v>
          </cell>
          <cell r="D47">
            <v>45</v>
          </cell>
        </row>
        <row r="48">
          <cell r="A48" t="str">
            <v>OF1</v>
          </cell>
          <cell r="C48" t="str">
            <v>PAGO LUZ</v>
          </cell>
          <cell r="D48">
            <v>120</v>
          </cell>
        </row>
        <row r="49">
          <cell r="A49" t="str">
            <v>OF5</v>
          </cell>
          <cell r="C49" t="str">
            <v>PAGO AGUA</v>
          </cell>
          <cell r="D49">
            <v>85</v>
          </cell>
        </row>
        <row r="50">
          <cell r="A50" t="str">
            <v>OF3</v>
          </cell>
          <cell r="C50" t="str">
            <v>MOVILIDAD</v>
          </cell>
          <cell r="D50">
            <v>45</v>
          </cell>
        </row>
        <row r="51">
          <cell r="A51" t="str">
            <v>OF3</v>
          </cell>
          <cell r="C51" t="str">
            <v>MOVILIDAD</v>
          </cell>
          <cell r="D51">
            <v>60</v>
          </cell>
        </row>
        <row r="52">
          <cell r="A52" t="str">
            <v>OF4</v>
          </cell>
          <cell r="C52" t="str">
            <v>PAPELERIA</v>
          </cell>
          <cell r="D52">
            <v>20</v>
          </cell>
        </row>
        <row r="53">
          <cell r="A53" t="str">
            <v>OF5</v>
          </cell>
          <cell r="C53" t="str">
            <v>PAPELERIA</v>
          </cell>
          <cell r="D53">
            <v>38</v>
          </cell>
        </row>
        <row r="74">
          <cell r="B74" t="str">
            <v>OF1</v>
          </cell>
          <cell r="C74" t="str">
            <v>AMIGOS SA</v>
          </cell>
          <cell r="D74">
            <v>25000</v>
          </cell>
        </row>
        <row r="75">
          <cell r="B75" t="str">
            <v>OF2</v>
          </cell>
          <cell r="C75" t="str">
            <v>RIVERA EIRL</v>
          </cell>
          <cell r="D75">
            <v>14350</v>
          </cell>
        </row>
        <row r="76">
          <cell r="B76" t="str">
            <v>OF1</v>
          </cell>
          <cell r="C76" t="str">
            <v>QUILCA SAC</v>
          </cell>
          <cell r="D76">
            <v>30500</v>
          </cell>
        </row>
        <row r="77">
          <cell r="B77" t="str">
            <v>OF3</v>
          </cell>
          <cell r="C77" t="str">
            <v>AMIGOS SA</v>
          </cell>
          <cell r="D77">
            <v>48500</v>
          </cell>
        </row>
        <row r="78">
          <cell r="B78" t="str">
            <v>OF6</v>
          </cell>
          <cell r="C78" t="str">
            <v>AMIGOS SA</v>
          </cell>
          <cell r="D78">
            <v>25000</v>
          </cell>
        </row>
        <row r="79">
          <cell r="B79" t="str">
            <v>OF3</v>
          </cell>
          <cell r="C79" t="str">
            <v>RIVERA EIRL</v>
          </cell>
          <cell r="D79">
            <v>39500</v>
          </cell>
        </row>
        <row r="80">
          <cell r="B80" t="str">
            <v>OF5</v>
          </cell>
          <cell r="C80" t="str">
            <v>RIVERA EIRL</v>
          </cell>
          <cell r="D80">
            <v>35050</v>
          </cell>
        </row>
        <row r="81">
          <cell r="B81" t="str">
            <v>OF1</v>
          </cell>
          <cell r="C81" t="str">
            <v>RIVERA EIRL</v>
          </cell>
          <cell r="D81">
            <v>18050</v>
          </cell>
        </row>
        <row r="82">
          <cell r="B82" t="str">
            <v>OF5</v>
          </cell>
          <cell r="C82" t="str">
            <v>RIVERA EIRL</v>
          </cell>
          <cell r="D82">
            <v>52000</v>
          </cell>
        </row>
        <row r="83">
          <cell r="B83" t="str">
            <v>OF3</v>
          </cell>
          <cell r="C83" t="str">
            <v>QUILCA SAC</v>
          </cell>
          <cell r="D83">
            <v>19050</v>
          </cell>
        </row>
        <row r="84">
          <cell r="B84" t="str">
            <v>OF3</v>
          </cell>
          <cell r="C84" t="str">
            <v>QUILCA SAC</v>
          </cell>
          <cell r="D84">
            <v>28050</v>
          </cell>
        </row>
        <row r="85">
          <cell r="B85" t="str">
            <v>OF4</v>
          </cell>
          <cell r="C85" t="str">
            <v>QUILCA SAC</v>
          </cell>
          <cell r="D85">
            <v>15050</v>
          </cell>
        </row>
        <row r="86">
          <cell r="B86" t="str">
            <v>OF5</v>
          </cell>
          <cell r="C86" t="str">
            <v>QUILCA SAC</v>
          </cell>
          <cell r="D86">
            <v>43050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0">
          <cell r="A10" t="str">
            <v>ANA</v>
          </cell>
          <cell r="B10" t="str">
            <v>CALLAO</v>
          </cell>
          <cell r="C10">
            <v>993953607</v>
          </cell>
        </row>
        <row r="11">
          <cell r="A11" t="str">
            <v>EDUARDO</v>
          </cell>
          <cell r="B11" t="str">
            <v>LOS OLIVOS</v>
          </cell>
          <cell r="C11">
            <v>993953956</v>
          </cell>
        </row>
        <row r="12">
          <cell r="A12" t="str">
            <v>FERNANDA</v>
          </cell>
          <cell r="B12" t="str">
            <v>SAN BORJA</v>
          </cell>
          <cell r="C12">
            <v>993952362</v>
          </cell>
        </row>
        <row r="13">
          <cell r="A13" t="str">
            <v>JOSE</v>
          </cell>
          <cell r="B13" t="str">
            <v>JESUS MARIA</v>
          </cell>
          <cell r="C13">
            <v>993952591</v>
          </cell>
        </row>
        <row r="14">
          <cell r="A14" t="str">
            <v>JUAN</v>
          </cell>
          <cell r="B14" t="str">
            <v>SAN JUAN</v>
          </cell>
          <cell r="C14">
            <v>993953116</v>
          </cell>
        </row>
        <row r="15">
          <cell r="A15" t="str">
            <v>LUCIA</v>
          </cell>
          <cell r="B15" t="str">
            <v>LA VICTORIA</v>
          </cell>
          <cell r="C15">
            <v>993954944</v>
          </cell>
        </row>
        <row r="16">
          <cell r="A16" t="str">
            <v>MIGUEL</v>
          </cell>
          <cell r="B16" t="str">
            <v>VILLA EL SALVADOR</v>
          </cell>
          <cell r="C16">
            <v>993952344</v>
          </cell>
        </row>
        <row r="17">
          <cell r="A17" t="str">
            <v>PEDRO</v>
          </cell>
          <cell r="B17" t="str">
            <v>MIRAFLORES</v>
          </cell>
          <cell r="C17">
            <v>993954447</v>
          </cell>
        </row>
        <row r="22">
          <cell r="A22">
            <v>400</v>
          </cell>
          <cell r="B22" t="str">
            <v>Pelota</v>
          </cell>
        </row>
        <row r="23">
          <cell r="A23">
            <v>600</v>
          </cell>
          <cell r="B23" t="str">
            <v>Polo</v>
          </cell>
        </row>
        <row r="24">
          <cell r="A24">
            <v>900</v>
          </cell>
          <cell r="B24" t="str">
            <v>Tasa</v>
          </cell>
        </row>
        <row r="25">
          <cell r="A25">
            <v>1300</v>
          </cell>
          <cell r="B25" t="str">
            <v>Kit para Celular</v>
          </cell>
        </row>
      </sheetData>
      <sheetData sheetId="6">
        <row r="1">
          <cell r="B1" t="str">
            <v>CODIGO</v>
          </cell>
          <cell r="C1" t="str">
            <v>DESCRIPCION</v>
          </cell>
          <cell r="D1" t="str">
            <v>PRECIO UNITARIO</v>
          </cell>
        </row>
        <row r="2">
          <cell r="B2" t="str">
            <v>P01</v>
          </cell>
          <cell r="C2" t="str">
            <v>YOGURT</v>
          </cell>
          <cell r="D2">
            <v>5.5</v>
          </cell>
        </row>
        <row r="3">
          <cell r="B3" t="str">
            <v>P02</v>
          </cell>
          <cell r="C3" t="str">
            <v>LECHE</v>
          </cell>
          <cell r="D3">
            <v>3.5</v>
          </cell>
        </row>
        <row r="4">
          <cell r="B4" t="str">
            <v>P03</v>
          </cell>
          <cell r="C4" t="str">
            <v>AZUCAR</v>
          </cell>
          <cell r="D4">
            <v>3.5</v>
          </cell>
        </row>
        <row r="5">
          <cell r="B5" t="str">
            <v>P04</v>
          </cell>
          <cell r="C5" t="str">
            <v>CEREAL</v>
          </cell>
          <cell r="D5">
            <v>5</v>
          </cell>
        </row>
        <row r="6">
          <cell r="B6" t="str">
            <v>P05</v>
          </cell>
          <cell r="C6" t="str">
            <v>CHOCOLATE</v>
          </cell>
          <cell r="D6">
            <v>5</v>
          </cell>
        </row>
        <row r="7">
          <cell r="B7" t="str">
            <v>P06</v>
          </cell>
          <cell r="C7" t="str">
            <v>CAFÉ</v>
          </cell>
          <cell r="D7">
            <v>5.8</v>
          </cell>
        </row>
        <row r="8">
          <cell r="B8" t="str">
            <v>P07</v>
          </cell>
          <cell r="C8" t="str">
            <v>COCOA</v>
          </cell>
          <cell r="D8">
            <v>3.2</v>
          </cell>
        </row>
        <row r="9">
          <cell r="B9" t="str">
            <v>P08</v>
          </cell>
          <cell r="C9" t="str">
            <v>MANTEQUILLA</v>
          </cell>
          <cell r="D9">
            <v>8.5</v>
          </cell>
        </row>
        <row r="10">
          <cell r="B10" t="str">
            <v>P09</v>
          </cell>
          <cell r="C10" t="str">
            <v>DETERGENTE</v>
          </cell>
          <cell r="D10">
            <v>4.5</v>
          </cell>
        </row>
        <row r="11">
          <cell r="B11" t="str">
            <v>P10</v>
          </cell>
          <cell r="C11" t="str">
            <v>SUAVIZANTE</v>
          </cell>
          <cell r="D11">
            <v>3.5</v>
          </cell>
        </row>
        <row r="12">
          <cell r="B12" t="str">
            <v>P11</v>
          </cell>
          <cell r="C12" t="str">
            <v>CLOROX</v>
          </cell>
          <cell r="D12">
            <v>6.5</v>
          </cell>
        </row>
        <row r="13">
          <cell r="B13" t="str">
            <v>P12</v>
          </cell>
          <cell r="C13" t="str">
            <v>LAVAVAJILLA</v>
          </cell>
          <cell r="D13">
            <v>4.8</v>
          </cell>
        </row>
        <row r="14">
          <cell r="B14" t="str">
            <v>P13</v>
          </cell>
          <cell r="C14" t="str">
            <v>DESINFECTANTE</v>
          </cell>
          <cell r="D14">
            <v>3.9</v>
          </cell>
        </row>
        <row r="15">
          <cell r="B15" t="str">
            <v>P14</v>
          </cell>
          <cell r="C15" t="str">
            <v>SHAMPOO</v>
          </cell>
          <cell r="D15">
            <v>6.5</v>
          </cell>
        </row>
        <row r="16">
          <cell r="B16" t="str">
            <v>P15</v>
          </cell>
          <cell r="C16" t="str">
            <v>CREMA DE PEINA</v>
          </cell>
          <cell r="D16">
            <v>8</v>
          </cell>
        </row>
        <row r="17">
          <cell r="B17" t="str">
            <v>P16</v>
          </cell>
          <cell r="C17" t="str">
            <v>REACONDICIONADOR</v>
          </cell>
          <cell r="D17">
            <v>7</v>
          </cell>
        </row>
      </sheetData>
      <sheetData sheetId="7">
        <row r="1">
          <cell r="A1" t="str">
            <v>CODIGO</v>
          </cell>
          <cell r="B1" t="str">
            <v>C01</v>
          </cell>
          <cell r="C1" t="str">
            <v>C02</v>
          </cell>
          <cell r="D1" t="str">
            <v>C03</v>
          </cell>
          <cell r="E1" t="str">
            <v>C04</v>
          </cell>
          <cell r="F1" t="str">
            <v>C05</v>
          </cell>
          <cell r="G1" t="str">
            <v>C06</v>
          </cell>
          <cell r="H1" t="str">
            <v>C07</v>
          </cell>
          <cell r="I1" t="str">
            <v>C08</v>
          </cell>
          <cell r="J1" t="str">
            <v>C09</v>
          </cell>
          <cell r="K1" t="str">
            <v>C10</v>
          </cell>
          <cell r="L1" t="str">
            <v>C11</v>
          </cell>
          <cell r="M1" t="str">
            <v>C12</v>
          </cell>
        </row>
        <row r="2">
          <cell r="A2" t="str">
            <v>DNI/RUC</v>
          </cell>
          <cell r="B2">
            <v>104020202010</v>
          </cell>
          <cell r="C2">
            <v>44021520</v>
          </cell>
          <cell r="D2">
            <v>3214569870</v>
          </cell>
          <cell r="E2">
            <v>44320152</v>
          </cell>
          <cell r="F2">
            <v>21547895410</v>
          </cell>
          <cell r="G2">
            <v>32451698</v>
          </cell>
          <cell r="H2">
            <v>22015478901</v>
          </cell>
          <cell r="I2">
            <v>32145698</v>
          </cell>
          <cell r="J2">
            <v>20154789601</v>
          </cell>
          <cell r="K2">
            <v>22154789650</v>
          </cell>
          <cell r="L2">
            <v>40201568</v>
          </cell>
          <cell r="M2">
            <v>20202020801</v>
          </cell>
        </row>
        <row r="3">
          <cell r="A3" t="str">
            <v>NOMBRE/R. SOCIAL</v>
          </cell>
          <cell r="B3" t="str">
            <v>VIAJES P&amp;M SAC</v>
          </cell>
          <cell r="C3" t="str">
            <v>JOSE RIVERA</v>
          </cell>
          <cell r="D3" t="str">
            <v>LOS ROBLES SA</v>
          </cell>
          <cell r="E3" t="str">
            <v>MARTHA PEÑA</v>
          </cell>
          <cell r="F3" t="str">
            <v>RUMBOS UNIDOS EIRL</v>
          </cell>
          <cell r="G3" t="str">
            <v>GISELLA LUNA</v>
          </cell>
          <cell r="H3" t="str">
            <v>FARMACIAS UNIDAS SAC</v>
          </cell>
          <cell r="I3" t="str">
            <v>FERNANDA LA TORRE</v>
          </cell>
          <cell r="J3" t="str">
            <v>MULTISERVICIOS SAC</v>
          </cell>
          <cell r="K3" t="str">
            <v>GARCIA &amp; HERMANOS EIRL</v>
          </cell>
          <cell r="L3" t="str">
            <v>ROXANA LUPON</v>
          </cell>
          <cell r="M3" t="str">
            <v>PLANTA MAX EIRL</v>
          </cell>
        </row>
      </sheetData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59A3B2-0DD7-4FEE-AE67-0006D97C5096}" name="Tabla132" displayName="Tabla132" ref="A23:C31" totalsRowShown="0">
  <autoFilter ref="A23:C31" xr:uid="{88614FA3-A48B-45AD-A2A2-18DC01C1DCA3}"/>
  <sortState xmlns:xlrd2="http://schemas.microsoft.com/office/spreadsheetml/2017/richdata2" ref="A24:C31">
    <sortCondition ref="A12:A20"/>
  </sortState>
  <tableColumns count="3">
    <tableColumn id="1" xr3:uid="{F1D4F5C8-8BBE-419D-84EC-D872F752078D}" name="NOMBRE"/>
    <tableColumn id="2" xr3:uid="{21FB609C-4E26-411E-A2E5-F4938BFD6B3D}" name="DIRECCIÓN"/>
    <tableColumn id="3" xr3:uid="{82307939-E83B-47E0-98F8-9877AB391734}" name="TELEFONO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8EE9420-A9CA-45CC-AC36-A2FE3FEE26FB}" name="Tabla3" displayName="Tabla3" ref="B9:C17" totalsRowShown="0" headerRowDxfId="3" tableBorderDxfId="2">
  <autoFilter ref="B9:C17" xr:uid="{7975288B-51AC-40CF-897F-06FB7513B466}"/>
  <tableColumns count="2">
    <tableColumn id="1" xr3:uid="{2B5CFAD1-1BBA-4D5A-B3E6-38D9AC0CB9C7}" name="Codigo" dataDxfId="1"/>
    <tableColumn id="2" xr3:uid="{3768C4D7-1253-449E-8552-6C6C273162C4}" name="Nomb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mteach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hyperlink" Target="https://dmteach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dmontes@dmteach.com" TargetMode="External"/><Relationship Id="rId1" Type="http://schemas.openxmlformats.org/officeDocument/2006/relationships/hyperlink" Target="https://dmteach.com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314A2-1904-49E6-8C2F-E2CE2DC0ED38}">
  <sheetPr>
    <tabColor rgb="FF047492"/>
  </sheetPr>
  <dimension ref="A1:M73"/>
  <sheetViews>
    <sheetView showGridLines="0" topLeftCell="A53" zoomScale="115" zoomScaleNormal="115" workbookViewId="0">
      <selection activeCell="E17" sqref="E17"/>
    </sheetView>
  </sheetViews>
  <sheetFormatPr baseColWidth="10" defaultColWidth="0" defaultRowHeight="14.4" x14ac:dyDescent="0.3"/>
  <cols>
    <col min="1" max="1" width="13.33203125" customWidth="1"/>
    <col min="2" max="2" width="15.44140625" customWidth="1"/>
    <col min="3" max="3" width="11.5546875" customWidth="1"/>
    <col min="4" max="4" width="21.5546875" customWidth="1"/>
    <col min="5" max="5" width="15.88671875" customWidth="1"/>
    <col min="6" max="6" width="21.44140625" customWidth="1"/>
    <col min="7" max="7" width="19.21875" bestFit="1" customWidth="1"/>
    <col min="8" max="8" width="23.21875" customWidth="1"/>
    <col min="9" max="9" width="11.5546875" customWidth="1"/>
    <col min="10" max="13" width="11.5546875" hidden="1" customWidth="1"/>
    <col min="14" max="16384" width="11.5546875" hidden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13" ht="28.2" customHeight="1" x14ac:dyDescent="0.3">
      <c r="A7" s="27" t="s">
        <v>27</v>
      </c>
      <c r="B7" s="27"/>
      <c r="C7" s="27"/>
      <c r="D7" s="27"/>
      <c r="E7" s="27"/>
      <c r="F7" s="27"/>
      <c r="G7" s="27"/>
      <c r="H7" s="27"/>
      <c r="I7" s="27"/>
    </row>
    <row r="10" spans="1:13" ht="15" thickBot="1" x14ac:dyDescent="0.35"/>
    <row r="11" spans="1:13" ht="15" thickBot="1" x14ac:dyDescent="0.35">
      <c r="E11" s="5">
        <v>5</v>
      </c>
    </row>
    <row r="15" spans="1:13" ht="26.4" customHeight="1" x14ac:dyDescent="0.3">
      <c r="A15" s="27" t="s">
        <v>28</v>
      </c>
      <c r="B15" s="27"/>
      <c r="C15" s="27"/>
      <c r="D15" s="27"/>
      <c r="E15" s="27"/>
      <c r="F15" s="27"/>
      <c r="G15" s="27"/>
      <c r="H15" s="27"/>
      <c r="I15" s="27"/>
    </row>
    <row r="16" spans="1:13" ht="15" thickBot="1" x14ac:dyDescent="0.35"/>
    <row r="17" spans="1:9" ht="15" thickBot="1" x14ac:dyDescent="0.35">
      <c r="E17" s="5">
        <v>49.655500000000004</v>
      </c>
    </row>
    <row r="21" spans="1:9" ht="28.2" customHeight="1" x14ac:dyDescent="0.3">
      <c r="A21" s="27" t="s">
        <v>29</v>
      </c>
      <c r="B21" s="27"/>
      <c r="C21" s="27"/>
      <c r="D21" s="27"/>
      <c r="E21" s="27"/>
      <c r="F21" s="27"/>
      <c r="G21" s="27"/>
      <c r="H21" s="27"/>
      <c r="I21" s="27"/>
    </row>
    <row r="22" spans="1:9" ht="15" thickBot="1" x14ac:dyDescent="0.35">
      <c r="E22" t="s">
        <v>59</v>
      </c>
    </row>
    <row r="23" spans="1:9" ht="15" thickBot="1" x14ac:dyDescent="0.35">
      <c r="A23" t="s">
        <v>2</v>
      </c>
      <c r="B23" t="s">
        <v>3</v>
      </c>
      <c r="C23" t="s">
        <v>4</v>
      </c>
      <c r="E23" s="5" t="s">
        <v>5</v>
      </c>
    </row>
    <row r="24" spans="1:9" x14ac:dyDescent="0.3">
      <c r="A24" t="s">
        <v>5</v>
      </c>
      <c r="B24" t="s">
        <v>6</v>
      </c>
      <c r="C24">
        <v>993953607</v>
      </c>
    </row>
    <row r="25" spans="1:9" x14ac:dyDescent="0.3">
      <c r="A25" t="s">
        <v>60</v>
      </c>
      <c r="B25" t="s">
        <v>9</v>
      </c>
      <c r="C25">
        <v>993953956</v>
      </c>
    </row>
    <row r="26" spans="1:9" x14ac:dyDescent="0.3">
      <c r="A26" t="s">
        <v>10</v>
      </c>
      <c r="B26" t="s">
        <v>11</v>
      </c>
      <c r="C26">
        <v>993952362</v>
      </c>
    </row>
    <row r="27" spans="1:9" x14ac:dyDescent="0.3">
      <c r="B27" t="s">
        <v>13</v>
      </c>
      <c r="C27">
        <v>993952591</v>
      </c>
    </row>
    <row r="28" spans="1:9" x14ac:dyDescent="0.3">
      <c r="A28" t="s">
        <v>14</v>
      </c>
      <c r="B28" t="s">
        <v>15</v>
      </c>
      <c r="C28">
        <v>993953116</v>
      </c>
    </row>
    <row r="29" spans="1:9" x14ac:dyDescent="0.3">
      <c r="A29" t="s">
        <v>16</v>
      </c>
      <c r="B29" t="s">
        <v>17</v>
      </c>
      <c r="C29">
        <v>993954944</v>
      </c>
    </row>
    <row r="30" spans="1:9" x14ac:dyDescent="0.3">
      <c r="A30" t="s">
        <v>18</v>
      </c>
      <c r="B30" t="s">
        <v>19</v>
      </c>
      <c r="C30">
        <v>993952344</v>
      </c>
    </row>
    <row r="31" spans="1:9" x14ac:dyDescent="0.3">
      <c r="A31" t="s">
        <v>7</v>
      </c>
      <c r="B31" t="s">
        <v>20</v>
      </c>
      <c r="C31">
        <v>993954447</v>
      </c>
    </row>
    <row r="35" spans="1:9" ht="31.8" customHeight="1" x14ac:dyDescent="0.3">
      <c r="A35" s="27" t="s">
        <v>30</v>
      </c>
      <c r="B35" s="27"/>
      <c r="C35" s="27"/>
      <c r="D35" s="27"/>
      <c r="E35" s="27"/>
      <c r="F35" s="27"/>
      <c r="G35" s="27"/>
      <c r="H35" s="27"/>
      <c r="I35" s="27"/>
    </row>
    <row r="36" spans="1:9" ht="15" thickBot="1" x14ac:dyDescent="0.35"/>
    <row r="37" spans="1:9" ht="15" thickBot="1" x14ac:dyDescent="0.35">
      <c r="E37" s="13">
        <v>44347</v>
      </c>
    </row>
    <row r="43" spans="1:9" ht="10.199999999999999" customHeight="1" x14ac:dyDescent="0.3"/>
    <row r="44" spans="1:9" ht="24.6" customHeight="1" x14ac:dyDescent="0.3">
      <c r="A44" s="27" t="s">
        <v>31</v>
      </c>
      <c r="B44" s="27"/>
      <c r="C44" s="27"/>
      <c r="D44" s="27"/>
      <c r="E44" s="27"/>
      <c r="F44" s="27"/>
      <c r="G44" s="27"/>
      <c r="H44" s="27"/>
      <c r="I44" s="27"/>
    </row>
    <row r="47" spans="1:9" ht="15" thickBot="1" x14ac:dyDescent="0.35"/>
    <row r="48" spans="1:9" ht="15" thickBot="1" x14ac:dyDescent="0.35">
      <c r="E48" s="14">
        <v>0.74930555555555556</v>
      </c>
    </row>
    <row r="53" spans="1:9" ht="30" customHeight="1" x14ac:dyDescent="0.3">
      <c r="A53" s="27" t="s">
        <v>32</v>
      </c>
      <c r="B53" s="27"/>
      <c r="C53" s="27"/>
      <c r="D53" s="27"/>
      <c r="E53" s="27"/>
      <c r="F53" s="27"/>
      <c r="G53" s="27"/>
      <c r="H53" s="27"/>
      <c r="I53" s="27"/>
    </row>
    <row r="55" spans="1:9" x14ac:dyDescent="0.3">
      <c r="E55" t="s">
        <v>62</v>
      </c>
    </row>
    <row r="56" spans="1:9" ht="15" thickBot="1" x14ac:dyDescent="0.35"/>
    <row r="57" spans="1:9" ht="15" thickBot="1" x14ac:dyDescent="0.35">
      <c r="E57" s="5" t="s">
        <v>61</v>
      </c>
    </row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</sheetData>
  <mergeCells count="6">
    <mergeCell ref="A53:I53"/>
    <mergeCell ref="A21:I21"/>
    <mergeCell ref="A7:I7"/>
    <mergeCell ref="A15:I15"/>
    <mergeCell ref="A35:I35"/>
    <mergeCell ref="A44:I44"/>
  </mergeCells>
  <dataValidations xWindow="1249" yWindow="612" count="6">
    <dataValidation type="decimal" allowBlank="1" showInputMessage="1" showErrorMessage="1" sqref="E17" xr:uid="{002DD806-4726-4E71-8A2C-589AE46CF947}">
      <formula1>15</formula1>
      <formula2>50</formula2>
    </dataValidation>
    <dataValidation type="date" allowBlank="1" showInputMessage="1" showErrorMessage="1" sqref="E37" xr:uid="{B2AD3C8E-73A9-4A7B-9A8A-8D313E4D2668}">
      <formula1>44317</formula1>
      <formula2>44347</formula2>
    </dataValidation>
    <dataValidation type="whole" allowBlank="1" showInputMessage="1" showErrorMessage="1" sqref="E11" xr:uid="{BA469B88-7278-402F-852E-3A7B958984E2}">
      <formula1>5</formula1>
      <formula2>10</formula2>
    </dataValidation>
    <dataValidation type="list" allowBlank="1" showInputMessage="1" showErrorMessage="1" sqref="E23" xr:uid="{B38A0852-49BA-4154-81A0-62A0B9F0C04D}">
      <formula1>$A$24:$A$31</formula1>
    </dataValidation>
    <dataValidation type="time" allowBlank="1" showInputMessage="1" showErrorMessage="1" sqref="E48" xr:uid="{4A5E4C5E-ABD5-44E2-9B4D-342FA7365F42}">
      <formula1>0.333333333333333</formula1>
      <formula2>0.75</formula2>
    </dataValidation>
    <dataValidation type="textLength" operator="equal" allowBlank="1" showInputMessage="1" showErrorMessage="1" errorTitle="ERROR!" error="Usted debe ingresar exactamente 4 caracteres" promptTitle="OBSERVACIÓN:" prompt="Ingrese 4 caracteres." sqref="E57" xr:uid="{EF0038BD-59C8-4635-9B9A-2B14F0BE763C}">
      <formula1>4</formula1>
    </dataValidation>
  </dataValidations>
  <hyperlinks>
    <hyperlink ref="A5" r:id="rId1" xr:uid="{6DB6C153-E186-47CE-8821-B9BC4643AA29}"/>
  </hyperlink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852F6-8E7A-43CE-8D86-AEDABE727553}">
  <sheetPr>
    <tabColor rgb="FF047492"/>
  </sheetPr>
  <dimension ref="A1:M46"/>
  <sheetViews>
    <sheetView showGridLines="0" topLeftCell="A4" zoomScale="160" zoomScaleNormal="160" workbookViewId="0">
      <selection activeCell="H34" sqref="H34"/>
    </sheetView>
  </sheetViews>
  <sheetFormatPr baseColWidth="10" defaultColWidth="0" defaultRowHeight="14.4" x14ac:dyDescent="0.3"/>
  <cols>
    <col min="1" max="2" width="11.5546875" customWidth="1"/>
    <col min="3" max="3" width="18.109375" customWidth="1"/>
    <col min="4" max="4" width="11.5546875" customWidth="1"/>
    <col min="5" max="5" width="12.6640625" customWidth="1"/>
    <col min="6" max="9" width="11.5546875" customWidth="1"/>
    <col min="10" max="10" width="11.5546875" hidden="1" customWidth="1"/>
    <col min="11" max="13" width="0" hidden="1" customWidth="1"/>
    <col min="14" max="16384" width="11.5546875" hidden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13" ht="25.8" customHeight="1" x14ac:dyDescent="0.3">
      <c r="A7" s="15" t="s">
        <v>38</v>
      </c>
      <c r="B7" s="15"/>
      <c r="C7" s="15"/>
      <c r="D7" s="15"/>
      <c r="E7" s="15"/>
      <c r="F7" s="15"/>
      <c r="G7" s="15"/>
      <c r="H7" s="15"/>
      <c r="I7" s="15"/>
    </row>
    <row r="9" spans="1:13" ht="15" thickBot="1" x14ac:dyDescent="0.35">
      <c r="B9" s="17" t="s">
        <v>39</v>
      </c>
      <c r="C9" s="23" t="s">
        <v>0</v>
      </c>
    </row>
    <row r="10" spans="1:13" x14ac:dyDescent="0.3">
      <c r="B10" s="16">
        <v>12</v>
      </c>
      <c r="C10" s="18" t="s">
        <v>5</v>
      </c>
    </row>
    <row r="11" spans="1:13" x14ac:dyDescent="0.3">
      <c r="B11" s="19">
        <v>15</v>
      </c>
      <c r="C11" s="20" t="s">
        <v>16</v>
      </c>
    </row>
    <row r="12" spans="1:13" x14ac:dyDescent="0.3">
      <c r="B12" s="21">
        <v>25</v>
      </c>
      <c r="C12" s="22" t="s">
        <v>18</v>
      </c>
    </row>
    <row r="13" spans="1:13" x14ac:dyDescent="0.3">
      <c r="B13" s="19">
        <v>36</v>
      </c>
      <c r="C13" s="20" t="s">
        <v>10</v>
      </c>
    </row>
    <row r="14" spans="1:13" x14ac:dyDescent="0.3">
      <c r="B14" s="21">
        <v>1544</v>
      </c>
      <c r="C14" s="22" t="s">
        <v>8</v>
      </c>
    </row>
    <row r="15" spans="1:13" x14ac:dyDescent="0.3">
      <c r="B15" s="19">
        <v>555</v>
      </c>
      <c r="C15" s="20" t="s">
        <v>14</v>
      </c>
    </row>
    <row r="16" spans="1:13" x14ac:dyDescent="0.3">
      <c r="B16" s="21"/>
      <c r="C16" s="22" t="s">
        <v>7</v>
      </c>
    </row>
    <row r="17" spans="1:9" x14ac:dyDescent="0.3">
      <c r="B17" s="19"/>
      <c r="C17" s="20" t="s">
        <v>12</v>
      </c>
    </row>
    <row r="21" spans="1:9" ht="21" x14ac:dyDescent="0.3">
      <c r="A21" s="15" t="s">
        <v>40</v>
      </c>
      <c r="B21" s="15"/>
      <c r="C21" s="15"/>
      <c r="D21" s="15"/>
      <c r="E21" s="15"/>
      <c r="F21" s="15"/>
      <c r="G21" s="15"/>
      <c r="H21" s="15"/>
      <c r="I21" s="15"/>
    </row>
    <row r="24" spans="1:9" x14ac:dyDescent="0.3">
      <c r="C24" s="1" t="s">
        <v>41</v>
      </c>
      <c r="D24" s="1" t="s">
        <v>21</v>
      </c>
      <c r="E24" s="1" t="s">
        <v>42</v>
      </c>
      <c r="F24" s="1" t="s">
        <v>43</v>
      </c>
    </row>
    <row r="25" spans="1:9" x14ac:dyDescent="0.3">
      <c r="C25" s="1" t="s">
        <v>23</v>
      </c>
      <c r="D25" s="1" t="s">
        <v>44</v>
      </c>
      <c r="E25" s="4">
        <v>3.5</v>
      </c>
      <c r="F25" s="1">
        <v>25</v>
      </c>
    </row>
    <row r="26" spans="1:9" x14ac:dyDescent="0.3">
      <c r="C26" s="1" t="s">
        <v>24</v>
      </c>
      <c r="D26" s="1" t="s">
        <v>45</v>
      </c>
      <c r="E26" s="4">
        <v>4</v>
      </c>
      <c r="F26" s="1">
        <v>15</v>
      </c>
    </row>
    <row r="27" spans="1:9" x14ac:dyDescent="0.3">
      <c r="C27" s="1" t="s">
        <v>25</v>
      </c>
      <c r="D27" s="1" t="s">
        <v>46</v>
      </c>
      <c r="E27" s="4">
        <v>2.8</v>
      </c>
      <c r="F27" s="1">
        <v>5</v>
      </c>
    </row>
    <row r="28" spans="1:9" x14ac:dyDescent="0.3">
      <c r="C28" s="1" t="s">
        <v>26</v>
      </c>
      <c r="D28" s="1" t="s">
        <v>47</v>
      </c>
      <c r="E28" s="4">
        <v>8</v>
      </c>
      <c r="F28" s="1">
        <v>3</v>
      </c>
    </row>
    <row r="29" spans="1:9" x14ac:dyDescent="0.3">
      <c r="C29" s="1" t="s">
        <v>22</v>
      </c>
      <c r="D29" s="1" t="s">
        <v>48</v>
      </c>
      <c r="E29" s="4">
        <v>2.2000000000000002</v>
      </c>
      <c r="F29" s="1">
        <v>8</v>
      </c>
    </row>
    <row r="32" spans="1:9" x14ac:dyDescent="0.3">
      <c r="D32" t="s">
        <v>49</v>
      </c>
    </row>
    <row r="34" spans="1:9" ht="28.8" x14ac:dyDescent="0.3">
      <c r="D34" s="12" t="s">
        <v>50</v>
      </c>
      <c r="E34" s="12" t="s">
        <v>51</v>
      </c>
      <c r="F34" s="12" t="s">
        <v>52</v>
      </c>
    </row>
    <row r="35" spans="1:9" x14ac:dyDescent="0.3">
      <c r="D35" s="1" t="s">
        <v>25</v>
      </c>
      <c r="E35" s="1" t="str">
        <f>VLOOKUP(D35,$C$24:$F$29,2,FALSE)</f>
        <v>Azucar</v>
      </c>
      <c r="F35" s="1">
        <f>VLOOKUP(D35,$C$24:$F$29,3,FALSE)</f>
        <v>2.8</v>
      </c>
    </row>
    <row r="38" spans="1:9" ht="21" x14ac:dyDescent="0.3">
      <c r="A38" s="15" t="s">
        <v>53</v>
      </c>
      <c r="B38" s="15"/>
      <c r="C38" s="15"/>
      <c r="D38" s="15"/>
      <c r="E38" s="15"/>
      <c r="F38" s="15"/>
      <c r="G38" s="15"/>
      <c r="H38" s="15"/>
      <c r="I38" s="15"/>
    </row>
    <row r="40" spans="1:9" x14ac:dyDescent="0.3">
      <c r="D40" t="s">
        <v>54</v>
      </c>
    </row>
    <row r="42" spans="1:9" ht="28.8" x14ac:dyDescent="0.3">
      <c r="D42" s="11" t="s">
        <v>55</v>
      </c>
      <c r="E42" s="11" t="s">
        <v>21</v>
      </c>
      <c r="F42" s="11" t="s">
        <v>52</v>
      </c>
      <c r="G42" s="11" t="s">
        <v>56</v>
      </c>
      <c r="H42" s="11" t="s">
        <v>57</v>
      </c>
    </row>
    <row r="43" spans="1:9" x14ac:dyDescent="0.3">
      <c r="D43" s="1" t="s">
        <v>26</v>
      </c>
      <c r="E43" s="1" t="str">
        <f>VLOOKUP(D43,$C$24:$F$29,2,FALSE)</f>
        <v>Aceite</v>
      </c>
      <c r="F43" s="1">
        <f>VLOOKUP(D43,$C$24:$F$29,3,FALSE)</f>
        <v>8</v>
      </c>
      <c r="G43" s="1">
        <v>2</v>
      </c>
      <c r="H43" s="4">
        <f>G43*F43</f>
        <v>16</v>
      </c>
    </row>
    <row r="44" spans="1:9" x14ac:dyDescent="0.3">
      <c r="D44" s="1" t="s">
        <v>23</v>
      </c>
      <c r="E44" s="1" t="str">
        <f t="shared" ref="E44:E45" si="0">VLOOKUP(D44,$C$24:$F$29,2,FALSE)</f>
        <v>Arroz</v>
      </c>
      <c r="F44" s="1">
        <f t="shared" ref="F44:F45" si="1">VLOOKUP(D44,$C$24:$F$29,3,FALSE)</f>
        <v>3.5</v>
      </c>
      <c r="G44" s="1">
        <v>19</v>
      </c>
      <c r="H44" s="4">
        <f t="shared" ref="H44:H45" si="2">G44*F44</f>
        <v>66.5</v>
      </c>
    </row>
    <row r="45" spans="1:9" x14ac:dyDescent="0.3">
      <c r="D45" s="1" t="s">
        <v>25</v>
      </c>
      <c r="E45" s="1" t="str">
        <f t="shared" si="0"/>
        <v>Azucar</v>
      </c>
      <c r="F45" s="1">
        <f t="shared" si="1"/>
        <v>2.8</v>
      </c>
      <c r="G45" s="1">
        <v>2</v>
      </c>
      <c r="H45" s="4">
        <f t="shared" si="2"/>
        <v>5.6</v>
      </c>
    </row>
    <row r="46" spans="1:9" x14ac:dyDescent="0.3">
      <c r="G46" t="s">
        <v>58</v>
      </c>
      <c r="H46" s="4">
        <f>SUM(H43:H45)</f>
        <v>88.1</v>
      </c>
    </row>
  </sheetData>
  <dataValidations count="3">
    <dataValidation type="custom" allowBlank="1" showInputMessage="1" showErrorMessage="1" sqref="B1:B1048576" xr:uid="{181E6F8E-BC2A-4B59-BEDB-4F8F8FE3D3AE}">
      <formula1>COUNTIF(B:B,B1)=1</formula1>
    </dataValidation>
    <dataValidation type="custom" allowBlank="1" showInputMessage="1" showErrorMessage="1" errorTitle="ERROR DE DATOS" error="Ese código NO EXISTE" sqref="D35" xr:uid="{68C52BAA-569F-49E5-A42D-5D1571C3121D}">
      <formula1>COUNTIF(C25:C29,D35)</formula1>
    </dataValidation>
    <dataValidation type="custom" allowBlank="1" showInputMessage="1" showErrorMessage="1" errorTitle="STOCK INSUFICIENTE" error="Consulte el Stock del producto" sqref="G43:G45" xr:uid="{0D1E8328-EE4D-4FC4-BAFB-7D28AEA89391}">
      <formula1>G43&lt;=VLOOKUP(D43,$C$24:$F$29,4,FALSE)</formula1>
    </dataValidation>
  </dataValidations>
  <hyperlinks>
    <hyperlink ref="A5" r:id="rId1" xr:uid="{007A7CE3-92A8-43D5-93B4-3CA12A764CFD}"/>
  </hyperlinks>
  <pageMargins left="0.7" right="0.7" top="0.75" bottom="0.75" header="0.3" footer="0.3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474AD-4520-4B02-9D22-E31ED1630E57}">
  <sheetPr>
    <tabColor rgb="FF047492"/>
  </sheetPr>
  <dimension ref="A1:M62"/>
  <sheetViews>
    <sheetView showGridLines="0" tabSelected="1" zoomScale="235" zoomScaleNormal="235" workbookViewId="0">
      <selection activeCell="C61" sqref="C61"/>
    </sheetView>
  </sheetViews>
  <sheetFormatPr baseColWidth="10" defaultColWidth="0" defaultRowHeight="14.4" x14ac:dyDescent="0.3"/>
  <cols>
    <col min="1" max="1" width="17.88671875" bestFit="1" customWidth="1"/>
    <col min="2" max="2" width="11.5546875" customWidth="1"/>
    <col min="3" max="3" width="31.6640625" bestFit="1" customWidth="1"/>
    <col min="4" max="9" width="11.5546875" customWidth="1"/>
    <col min="10" max="12" width="11.5546875" hidden="1" customWidth="1"/>
    <col min="13" max="16384" width="11.5546875" hidden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3">
      <c r="A6" s="26" t="s">
        <v>64</v>
      </c>
    </row>
    <row r="8" spans="1:13" ht="26.4" customHeight="1" x14ac:dyDescent="0.3">
      <c r="A8" s="27" t="s">
        <v>34</v>
      </c>
      <c r="B8" s="27"/>
      <c r="C8" s="27"/>
      <c r="D8" s="27"/>
      <c r="E8" s="27"/>
      <c r="F8" s="27"/>
      <c r="G8" s="27"/>
      <c r="H8" s="27"/>
      <c r="I8" s="27"/>
    </row>
    <row r="9" spans="1:13" ht="15.6" customHeight="1" thickBot="1" x14ac:dyDescent="0.35"/>
    <row r="10" spans="1:13" ht="18" customHeight="1" thickBot="1" x14ac:dyDescent="0.35">
      <c r="C10" s="9">
        <f ca="1">NOW()</f>
        <v>44851.763825000002</v>
      </c>
    </row>
    <row r="11" spans="1:13" ht="23.25" customHeight="1" thickBot="1" x14ac:dyDescent="0.35"/>
    <row r="12" spans="1:13" ht="18" customHeight="1" thickBot="1" x14ac:dyDescent="0.35">
      <c r="C12" s="10">
        <f ca="1">TODAY()</f>
        <v>44851</v>
      </c>
    </row>
    <row r="13" spans="1:13" ht="18" customHeight="1" thickBot="1" x14ac:dyDescent="0.35"/>
    <row r="14" spans="1:13" ht="18" customHeight="1" thickBot="1" x14ac:dyDescent="0.35">
      <c r="C14" s="5">
        <f ca="1">YEAR(C12)</f>
        <v>2022</v>
      </c>
      <c r="G14" s="6"/>
      <c r="H14" s="6"/>
    </row>
    <row r="15" spans="1:13" ht="18" customHeight="1" thickBot="1" x14ac:dyDescent="0.35"/>
    <row r="16" spans="1:13" ht="18" customHeight="1" thickBot="1" x14ac:dyDescent="0.35">
      <c r="C16" s="5">
        <f ca="1">MONTH(C12)</f>
        <v>10</v>
      </c>
    </row>
    <row r="17" spans="1:9" ht="18" customHeight="1" thickBot="1" x14ac:dyDescent="0.35"/>
    <row r="18" spans="1:9" ht="18" customHeight="1" thickBot="1" x14ac:dyDescent="0.35">
      <c r="C18" s="5">
        <f ca="1">DAY(C12)</f>
        <v>17</v>
      </c>
    </row>
    <row r="19" spans="1:9" ht="18" customHeight="1" thickBot="1" x14ac:dyDescent="0.35"/>
    <row r="20" spans="1:9" ht="15" thickBot="1" x14ac:dyDescent="0.35">
      <c r="C20" s="5">
        <f ca="1">HOUR(C10)</f>
        <v>18</v>
      </c>
    </row>
    <row r="21" spans="1:9" ht="15" thickBot="1" x14ac:dyDescent="0.35"/>
    <row r="22" spans="1:9" ht="15" thickBot="1" x14ac:dyDescent="0.35">
      <c r="C22" s="5">
        <f ca="1">MINUTE(C10)</f>
        <v>19</v>
      </c>
    </row>
    <row r="23" spans="1:9" ht="15" thickBot="1" x14ac:dyDescent="0.35"/>
    <row r="24" spans="1:9" ht="15" thickBot="1" x14ac:dyDescent="0.35">
      <c r="C24" s="5">
        <f ca="1">SECOND(C10)</f>
        <v>54</v>
      </c>
    </row>
    <row r="27" spans="1:9" ht="29.4" customHeight="1" x14ac:dyDescent="0.3">
      <c r="A27" s="27" t="s">
        <v>35</v>
      </c>
      <c r="B27" s="27"/>
      <c r="C27" s="27"/>
      <c r="D27" s="27"/>
      <c r="E27" s="27"/>
      <c r="F27" s="27"/>
      <c r="G27" s="27"/>
      <c r="H27" s="27"/>
      <c r="I27" s="27"/>
    </row>
    <row r="31" spans="1:9" ht="15" thickBot="1" x14ac:dyDescent="0.35"/>
    <row r="32" spans="1:9" ht="15" thickBot="1" x14ac:dyDescent="0.35">
      <c r="C32" s="24">
        <v>44340.364583333336</v>
      </c>
    </row>
    <row r="33" spans="1:9" ht="15" thickBot="1" x14ac:dyDescent="0.35"/>
    <row r="34" spans="1:9" ht="15" thickBot="1" x14ac:dyDescent="0.35">
      <c r="A34" t="s">
        <v>33</v>
      </c>
      <c r="C34" s="10">
        <v>44348</v>
      </c>
    </row>
    <row r="35" spans="1:9" ht="15" thickBot="1" x14ac:dyDescent="0.35"/>
    <row r="36" spans="1:9" ht="15.6" customHeight="1" thickBot="1" x14ac:dyDescent="0.35">
      <c r="C36" s="25">
        <v>656</v>
      </c>
    </row>
    <row r="40" spans="1:9" ht="34.799999999999997" customHeight="1" x14ac:dyDescent="0.3">
      <c r="A40" s="27" t="s">
        <v>36</v>
      </c>
      <c r="B40" s="27"/>
      <c r="C40" s="27"/>
      <c r="D40" s="27"/>
      <c r="E40" s="27"/>
      <c r="F40" s="27"/>
      <c r="G40" s="27"/>
      <c r="H40" s="27"/>
      <c r="I40" s="27"/>
    </row>
    <row r="45" spans="1:9" ht="15" thickBot="1" x14ac:dyDescent="0.35"/>
    <row r="46" spans="1:9" ht="15" thickBot="1" x14ac:dyDescent="0.35">
      <c r="C46" s="7">
        <v>44239</v>
      </c>
    </row>
    <row r="47" spans="1:9" ht="15" thickBot="1" x14ac:dyDescent="0.35"/>
    <row r="48" spans="1:9" ht="15" thickBot="1" x14ac:dyDescent="0.35">
      <c r="C48" s="7">
        <f>EDATE(C46,6)</f>
        <v>44420</v>
      </c>
    </row>
    <row r="49" spans="1:9" x14ac:dyDescent="0.3">
      <c r="C49" t="s">
        <v>63</v>
      </c>
    </row>
    <row r="53" spans="1:9" ht="31.2" customHeight="1" x14ac:dyDescent="0.3">
      <c r="A53" s="27" t="s">
        <v>37</v>
      </c>
      <c r="B53" s="27"/>
      <c r="C53" s="27"/>
      <c r="D53" s="27"/>
      <c r="E53" s="27"/>
      <c r="F53" s="27"/>
      <c r="G53" s="27"/>
      <c r="H53" s="27"/>
      <c r="I53" s="27"/>
    </row>
    <row r="58" spans="1:9" ht="15" thickBot="1" x14ac:dyDescent="0.35"/>
    <row r="59" spans="1:9" ht="15" thickBot="1" x14ac:dyDescent="0.35">
      <c r="C59" s="7">
        <v>44287</v>
      </c>
    </row>
    <row r="60" spans="1:9" ht="15" thickBot="1" x14ac:dyDescent="0.35"/>
    <row r="61" spans="1:9" ht="15" thickBot="1" x14ac:dyDescent="0.35">
      <c r="C61" s="7">
        <f>EOMONTH(C59,3)</f>
        <v>44408</v>
      </c>
      <c r="D61" s="8"/>
    </row>
    <row r="62" spans="1:9" x14ac:dyDescent="0.3">
      <c r="C62" t="s">
        <v>65</v>
      </c>
    </row>
  </sheetData>
  <mergeCells count="4">
    <mergeCell ref="A8:I8"/>
    <mergeCell ref="A27:I27"/>
    <mergeCell ref="A40:I40"/>
    <mergeCell ref="A53:I53"/>
  </mergeCells>
  <hyperlinks>
    <hyperlink ref="A5" r:id="rId1" xr:uid="{D4C94FD1-4D2A-4A40-9A82-F5C79A9B2E47}"/>
    <hyperlink ref="A6" r:id="rId2" xr:uid="{759E286F-F7AE-4630-A4B3-06E3802A1AD7}"/>
  </hyperlinks>
  <pageMargins left="0.7" right="0.7" top="0.75" bottom="0.75" header="0.3" footer="0.3"/>
  <pageSetup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VALIDACION DE DATOS</vt:lpstr>
      <vt:lpstr>VALIDACION PERSONALIZADA</vt:lpstr>
      <vt:lpstr>FUNCIONES FECHA-HORA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</cp:lastModifiedBy>
  <dcterms:created xsi:type="dcterms:W3CDTF">2017-08-26T20:56:41Z</dcterms:created>
  <dcterms:modified xsi:type="dcterms:W3CDTF">2022-10-17T23:20:16Z</dcterms:modified>
</cp:coreProperties>
</file>